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4080" windowHeight="6465"/>
  </bookViews>
  <sheets>
    <sheet name="INFORME FINAL DICIEMBRE" sheetId="5" r:id="rId1"/>
  </sheets>
  <externalReferences>
    <externalReference r:id="rId2"/>
    <externalReference r:id="rId3"/>
  </externalReferences>
  <definedNames>
    <definedName name="_xlnm.Print_Titles" localSheetId="0">'INFORME FINAL DICIEMBRE'!$1:$6</definedName>
  </definedNames>
  <calcPr calcId="144525"/>
</workbook>
</file>

<file path=xl/calcChain.xml><?xml version="1.0" encoding="utf-8"?>
<calcChain xmlns="http://schemas.openxmlformats.org/spreadsheetml/2006/main">
  <c r="G216" i="5" l="1"/>
  <c r="G242" i="5"/>
  <c r="E243" i="5"/>
  <c r="G241" i="5"/>
  <c r="G240" i="5"/>
  <c r="F243" i="5"/>
  <c r="G238" i="5"/>
  <c r="G237" i="5"/>
  <c r="G236" i="5"/>
  <c r="G235" i="5"/>
  <c r="G234" i="5"/>
  <c r="F233" i="5"/>
  <c r="G233" i="5" s="1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5" i="5"/>
  <c r="G214" i="5"/>
  <c r="G213" i="5"/>
  <c r="G212" i="5"/>
  <c r="G211" i="5"/>
  <c r="G210" i="5"/>
  <c r="G209" i="5"/>
  <c r="G208" i="5"/>
  <c r="G207" i="5"/>
  <c r="G206" i="5"/>
  <c r="G205" i="5"/>
  <c r="G239" i="5" l="1"/>
  <c r="G243" i="5" s="1"/>
  <c r="G132" i="5" l="1"/>
  <c r="G131" i="5"/>
  <c r="G130" i="5"/>
  <c r="B28" i="5" l="1"/>
  <c r="B29" i="5" s="1"/>
  <c r="B30" i="5" s="1"/>
  <c r="B31" i="5" s="1"/>
  <c r="B32" i="5" s="1"/>
  <c r="B33" i="5" s="1"/>
  <c r="B34" i="5" s="1"/>
  <c r="B35" i="5" s="1"/>
  <c r="B36" i="5" s="1"/>
  <c r="B37" i="5" s="1"/>
</calcChain>
</file>

<file path=xl/sharedStrings.xml><?xml version="1.0" encoding="utf-8"?>
<sst xmlns="http://schemas.openxmlformats.org/spreadsheetml/2006/main" count="796" uniqueCount="519">
  <si>
    <t>MATRIZ DE INFORMACIÓN MINIMA PARA INFORME PARCIAL DE RENDICIÓN DE CUENTAS AL CIUDADANO</t>
  </si>
  <si>
    <t>1- PRESENTACIÓN</t>
  </si>
  <si>
    <t>Misión institucional</t>
  </si>
  <si>
    <t>Qué es la institución (en lenguaje sencillo, menos de 100 palabras)</t>
  </si>
  <si>
    <t>3.1. Resolución de Aprobación y Anexo de Plan de Rendición de Cuentas</t>
  </si>
  <si>
    <t>Evidencia (Enlace del documento)</t>
  </si>
  <si>
    <t>3.2 Plan de Rendición de Cuentas. (Describir los motivos de la selección temática en menos de 100 palabras y exponer si existió participación ciudadana en el proceso. Vincular la selección con el POI, PEI, PND2030 y ODS). (Adjuntar el plan para la descarga en formato pdf Establecer el link de acceso directo).</t>
  </si>
  <si>
    <t>1°</t>
  </si>
  <si>
    <t>4.1 Nivel de Cumplimiento  de Minimo de Información Disponible - Transparencia Activa Ley 5189 /14</t>
  </si>
  <si>
    <t>Enero</t>
  </si>
  <si>
    <t>Febrero</t>
  </si>
  <si>
    <t>Marzo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</si>
  <si>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</si>
  <si>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</si>
  <si>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4.4 Proyectos y Programas Ejecutados a la fecha del Informe (listado referencial, apoyarse en gráficos ilustrativos)</t>
  </si>
  <si>
    <t>N°</t>
  </si>
  <si>
    <t>Evidencias</t>
  </si>
  <si>
    <t>4.5 Proyectos y Programas no Ejecutados (listado referencial, aporyarse en gráficos ilustrativos)</t>
  </si>
  <si>
    <t>4.7 Contrataciones realizadas</t>
  </si>
  <si>
    <t>ID</t>
  </si>
  <si>
    <t>4.8 Ejecución Financiera (Generar gráfica)</t>
  </si>
  <si>
    <t>4.9 Fortalecimiento Institucional (Normativas, Estructura Interna, Infraestructura, adquisiciones, etc. En el trimestre, periodo del Informe)</t>
  </si>
  <si>
    <t>5.1. Canales de Participación Ciudadana existentes a la fecha.</t>
  </si>
  <si>
    <t>5.2. Aportes y Mejoras resultantes de la Participación Ciudadana</t>
  </si>
  <si>
    <t>5.3 Gestión de denuncias de corrupción</t>
  </si>
  <si>
    <t>6- Control Interno y Externo</t>
  </si>
  <si>
    <t>Planes de Mejoramiento elaborados en el Trimestre</t>
  </si>
  <si>
    <t>6.2 Modelo Estándar de Control Interno para las Instituciones Públicas del Paraguay</t>
  </si>
  <si>
    <t>DIRECCION NACIONAL DE AERONAUTICA CIVIL - DINAC</t>
  </si>
  <si>
    <t>Coordinación General Unidad de Transparencia y Anticorrupción</t>
  </si>
  <si>
    <t>Dirección de Aeropuertos</t>
  </si>
  <si>
    <t>C.P. Juliana Morel</t>
  </si>
  <si>
    <t xml:space="preserve">Gerente Administrativa </t>
  </si>
  <si>
    <t>Dirección de Aeronáutica</t>
  </si>
  <si>
    <t>Lic. Alba María Insfrán Ruiz</t>
  </si>
  <si>
    <t>Gerente Administrativa</t>
  </si>
  <si>
    <t>Dirección de Meteorología e Hidrología</t>
  </si>
  <si>
    <t>Secretaria Técnica</t>
  </si>
  <si>
    <t>Secretaria General</t>
  </si>
  <si>
    <t>Auditoria Interna</t>
  </si>
  <si>
    <t>C.P. Carlos María Noguera Agüero</t>
  </si>
  <si>
    <t>Jefe de  Auditoria Financiera</t>
  </si>
  <si>
    <t>Sub Dirección de Planificación</t>
  </si>
  <si>
    <t>Gerente de Proyectos de Inversión</t>
  </si>
  <si>
    <t>Sub Dirección de Administración y Finanzas</t>
  </si>
  <si>
    <t>Coordinación General de Tecnología de Información y Comunicación</t>
  </si>
  <si>
    <t>Sr. Jorge Daniel Insfrán Aguilera</t>
  </si>
  <si>
    <t>Asistente</t>
  </si>
  <si>
    <t>Coordinación General de Talento Humano</t>
  </si>
  <si>
    <t>Abg. Diana Patricia Benítez Aguilar</t>
  </si>
  <si>
    <t>Jefe de Sección Bienestar de Personas</t>
  </si>
  <si>
    <t>DEPENDENCIA</t>
  </si>
  <si>
    <t>RESPONSABLE</t>
  </si>
  <si>
    <t>CARGO QUE OCUPA</t>
  </si>
  <si>
    <t>Sra. Lorena Nathalia Núñez Fariña</t>
  </si>
  <si>
    <t>Secretaria Comunicacional</t>
  </si>
  <si>
    <t>Secretario Comunicacional</t>
  </si>
  <si>
    <t>Sr. Marcos Rivelino Mendoza Colombino</t>
  </si>
  <si>
    <t>Abg. Juana Cristina Perez Trivero</t>
  </si>
  <si>
    <t xml:space="preserve">Coordinadora General </t>
  </si>
  <si>
    <t xml:space="preserve">Asesor </t>
  </si>
  <si>
    <r>
      <t xml:space="preserve">Institución: </t>
    </r>
    <r>
      <rPr>
        <b/>
        <sz val="11"/>
        <color rgb="FF0033CC"/>
        <rFont val="Calibri"/>
        <family val="2"/>
        <scheme val="minor"/>
      </rPr>
      <t>DIRECCION NACIONAL DE AERONAUTICA CIVIL - DINAC</t>
    </r>
  </si>
  <si>
    <t>2- PRESENTACIÓN DEL CRCC (MIEMBROS Y CARGOS QUE OCUPAN) (ADJUNTAR RESOLUCIÓN PARA LA DESCARGA EN FORMATO PDF O ESTABLECER EL LINK DE ACCESO DIRECTO)</t>
  </si>
  <si>
    <t xml:space="preserve">3- PLAN DE RENDICIÓN DE CUENTAS </t>
  </si>
  <si>
    <t xml:space="preserve">4- GESTIÓN INSTITUCIONAL </t>
  </si>
  <si>
    <t xml:space="preserve">7- DESCRIPCIÓN CUALITATIVA DE LOGROS ALCANZADOS EN EL TRIMESTRE (APOYAR CON GRÁFICOS, CUADROS DINÁMICOS QUE DESCRIBAN LO ALCANZADO) </t>
  </si>
  <si>
    <t xml:space="preserve">5- INSTANCIAS DE PARTICIPACIÓN CIUDADANA </t>
  </si>
  <si>
    <t>4.6 Servicios o Productos Misionales (Depende de la Naturaleza de la Misión Institucional, puede abarcar un Programa o Proyecto)</t>
  </si>
  <si>
    <t xml:space="preserve">Es la Autoridad Administrativa de Aviación Civil en la República del Paraguay, se rige por la Ley N° 73/90 “Que aprueba, con modificaciones, el Decreto – Ley Nº 25/90, que crea la Dirección Nacional de Aeronáutica Civil",  la Ley N° 2199/2003  que modifica varios artículos de la Ley N° 73/90  y demás disposiciones legales y reglamentarias de carácter nacional e internacional aprobados y ratificados por la República del Paraguay. La DINAC nace de la fusión de tres instituciones denominadas Dirección General de Aeronáutica Civil (DGAC), Administración Nacional de Aeropuertos Civiles (ANAC) y el Servicio Nacional de Meteorología e Hidrología. </t>
  </si>
  <si>
    <t>No aplica.</t>
  </si>
  <si>
    <t>Administración General</t>
  </si>
  <si>
    <t>Mejorar el modelo de gestión institucional</t>
  </si>
  <si>
    <t>100% de gestión</t>
  </si>
  <si>
    <t>2.074 funcionarios</t>
  </si>
  <si>
    <t>www.dinac.gov.py</t>
  </si>
  <si>
    <t>Servicios Aeronáuticos</t>
  </si>
  <si>
    <t>Fortalecer los sistemas de vigilancia de la Seguridad Operacional de la aviación civil y la promoción de la protección del ambiente</t>
  </si>
  <si>
    <t>1.664 Certificados</t>
  </si>
  <si>
    <t>1.500 usuarios</t>
  </si>
  <si>
    <t>Servicios Aeroportuarios</t>
  </si>
  <si>
    <t>Mejorar la gestión y la infraestructura aeroportuaria y de navegación aérea</t>
  </si>
  <si>
    <t>530.940 Servicios</t>
  </si>
  <si>
    <t>530.940 usuarios</t>
  </si>
  <si>
    <t>Servicios Meteorológicos</t>
  </si>
  <si>
    <t>Garantizar y optimizar la prestación de los Servicios Meteorológicos, Climáticos e Hidrológicos</t>
  </si>
  <si>
    <t>937.200 Informes</t>
  </si>
  <si>
    <t>7 millones de habitantes</t>
  </si>
  <si>
    <t>Servicios de Formación en Aeronáutica</t>
  </si>
  <si>
    <t>Promover la formación de técnicos aeronáuticos acorde a la demanda de la industria</t>
  </si>
  <si>
    <t>27 Cursos</t>
  </si>
  <si>
    <t>666 personas</t>
  </si>
  <si>
    <t>Transferencias Consolidables</t>
  </si>
  <si>
    <t>Ministerio de Hacienda</t>
  </si>
  <si>
    <t>2.074 Funcionarios</t>
  </si>
  <si>
    <t>a) Operaciones aéreas seguras; b) Riesgos de propagación del Coronavirus minimizados; c) Aseguramiento de la conectividad del país con la implementación de incentivos a las compañías.</t>
  </si>
  <si>
    <t>1.500 Usuarios</t>
  </si>
  <si>
    <t>a) Servicios de Navegación Aérea vigilados, en cumplimiento a los estándares de la seguridad operacional establecida en la normativa vigente; b) Aseguramiento de la calidad del servicio prestado; c) Actividades de regulación y supervisión mejoradas; d) Operaciones aéreas seguras; e) Usuarios del transporte aéreo protegidos.</t>
  </si>
  <si>
    <t>530.940 Usuarios</t>
  </si>
  <si>
    <t>a) Pasajeros dentro de entornos confortables, saludables y seguros; b) Operaciones aéreas eficientes y seguras; c) Personal de la DINAC protegido.</t>
  </si>
  <si>
    <t>937.200 informes</t>
  </si>
  <si>
    <t xml:space="preserve"> a) Población nacional mejor informada y protegida; b) Operaciones aéreas seguras.</t>
  </si>
  <si>
    <r>
      <t xml:space="preserve">Calificación de </t>
    </r>
    <r>
      <rPr>
        <b/>
        <sz val="11"/>
        <color theme="1"/>
        <rFont val="Calibri"/>
        <family val="2"/>
      </rPr>
      <t>2,33</t>
    </r>
    <r>
      <rPr>
        <sz val="11"/>
        <color theme="1"/>
        <rFont val="Calibri"/>
        <charset val="134"/>
      </rPr>
      <t xml:space="preserve"> </t>
    </r>
    <r>
      <rPr>
        <b/>
        <sz val="11"/>
        <color theme="1"/>
        <rFont val="Calibri"/>
        <family val="2"/>
      </rPr>
      <t>(Diseñado)</t>
    </r>
    <r>
      <rPr>
        <sz val="11"/>
        <color theme="1"/>
        <rFont val="Calibri"/>
        <charset val="134"/>
      </rPr>
      <t xml:space="preserve"> s/ Nota AGPE N° 464 del 04/11/2020</t>
    </r>
  </si>
  <si>
    <t>Logros alcanzados:</t>
  </si>
  <si>
    <t xml:space="preserve">a) Operaciones aéreas seguras; </t>
  </si>
  <si>
    <t xml:space="preserve">b) Riesgos de propagación del Coronavirus minimizados; </t>
  </si>
  <si>
    <t>c) Aseguramiento de la conectividad del país con la implementación de incentivos a las compañías;</t>
  </si>
  <si>
    <t xml:space="preserve">d) Servicios de Navegación Aérea vigilados, en cumplimiento a los estándares de la seguridad operacional establecida en la normativa vigente; </t>
  </si>
  <si>
    <t xml:space="preserve">e) Actividades de regulación y supervisión mejoradas; </t>
  </si>
  <si>
    <t>f) Usuarios del transporte aéreo protegidos;</t>
  </si>
  <si>
    <t>g) Pasajeros dentro de entornos confortables, saludables y seguros;</t>
  </si>
  <si>
    <t>h) Personal de la DINAC protegido;</t>
  </si>
  <si>
    <t>i) Población nacional mejor informada y protegida;</t>
  </si>
  <si>
    <t>j) Cumplimiento de las disposiciones legales vigentes, en tiempo y forma.</t>
  </si>
  <si>
    <t>http://www.dinac.gov.py/v3/index.php/transparencia-y-anticorrupcion-dinac/informacion-publica-ley-5189-2014</t>
  </si>
  <si>
    <t>http://www.dinac.gov.py/v3/index.php/transparencia-y-anticorrupcion-dinac/ley-5282-14-art-8-acceso-a-la-informacion-publica</t>
  </si>
  <si>
    <t>VIGENTE</t>
  </si>
  <si>
    <t>SERVICIOS PERSONALES</t>
  </si>
  <si>
    <t>REMUNERACIONES BASICAS</t>
  </si>
  <si>
    <t>REMUNERACIONES TEMPORALES</t>
  </si>
  <si>
    <t>ASIGNACIONES COMPLEMENTARIAS</t>
  </si>
  <si>
    <t>PERSONAL CONTRATADO</t>
  </si>
  <si>
    <t>OTROS GASTOS DEL PERSONAL</t>
  </si>
  <si>
    <t>SERVICIOS NO PERSONALES</t>
  </si>
  <si>
    <t>SERVICIOS BASICOS</t>
  </si>
  <si>
    <t>TRANSPORTE Y ALMACENAJE</t>
  </si>
  <si>
    <t>PASAJES Y VIATICOS</t>
  </si>
  <si>
    <t>GASTOS POR SERICIO DE ASEO, MANTENIMIENTO Y REPARACIONES</t>
  </si>
  <si>
    <t>ALQUILERES Y DERECHOS</t>
  </si>
  <si>
    <t>SERVICIOS TECNICOS Y PROFESIONALES</t>
  </si>
  <si>
    <t>OTROS SERVICIOS EN GENERAL</t>
  </si>
  <si>
    <t>SERVICIOS DE CAPACITACION Y ADIESTRAMIENTO</t>
  </si>
  <si>
    <t>BIENES DE CONSUMO E INSUMOS</t>
  </si>
  <si>
    <t>PRODUCTOS ALIMENTICIOS</t>
  </si>
  <si>
    <t>TEXTILES Y VESTUARIOS</t>
  </si>
  <si>
    <t>PRODUCTOS DE PAPEL, CARTON E IMPRESOS</t>
  </si>
  <si>
    <t>BIENES DE CONSUMODE OFICINAS E INSUMOS</t>
  </si>
  <si>
    <t>PRODUCTOS E INSTRUMENTOS QUIMICOS Y MEDICINALES</t>
  </si>
  <si>
    <t>COMBUSTIBLES Y LUBRICANTES</t>
  </si>
  <si>
    <t>OTROS BIENES DE CONSUMO</t>
  </si>
  <si>
    <t>INVERSION FISICA</t>
  </si>
  <si>
    <t>ADQUISICION DE INMUEBLES</t>
  </si>
  <si>
    <t>CONSTRUCCIONES</t>
  </si>
  <si>
    <t>ADQUISICION DE MAQUINARIAS, EQUIPOS Y HERRAMIENTAS EN GENERAL</t>
  </si>
  <si>
    <t>ADQUISICION DE EQUIPOS DE OFICINA Y COMPUTACION</t>
  </si>
  <si>
    <t>ADQUISICION DE EQUIPOS MILITARES Y DE SEGURIDAD</t>
  </si>
  <si>
    <t>ADQUISICION DE ACTIVOS INTANGIBLES</t>
  </si>
  <si>
    <t>TRANSFERENCIAS</t>
  </si>
  <si>
    <t>TRANSFERENCIAS CONSOLIDABLES CORRIENTES AL SECTOR PUBLICO</t>
  </si>
  <si>
    <t>TRANSFERENCIAS CORRIENTES AL SECTOR PRIVADO</t>
  </si>
  <si>
    <t>TRANSFERENCIAS CORRIENTES AL SECTOR EXTERNO</t>
  </si>
  <si>
    <t xml:space="preserve">OTROS GASTOS   </t>
  </si>
  <si>
    <t>PAGO DE IMPUESTOS, TASAS, GASTOS JUDICIALES Y OTROS</t>
  </si>
  <si>
    <t>DEVOLUCION DE IMPUESTOS Y OTROS INGRESOS NO TRIBUTARIOS</t>
  </si>
  <si>
    <t>PRIORIZACION</t>
  </si>
  <si>
    <t>TEMA/DESCRIPCION</t>
  </si>
  <si>
    <t>VINCULACION POI, PEI, PND, ODS.</t>
  </si>
  <si>
    <t>JUSTIFICACIONES</t>
  </si>
  <si>
    <t>EVIDENCIA</t>
  </si>
  <si>
    <t>MES</t>
  </si>
  <si>
    <t>NIVEL DE CUMPLIMIENTO (%)</t>
  </si>
  <si>
    <t>ENLACE DE LA SFP</t>
  </si>
  <si>
    <t>ENLACE SENAC</t>
  </si>
  <si>
    <t>CANTIDAD DE CONSULTAS</t>
  </si>
  <si>
    <t>RESPONDIDOS</t>
  </si>
  <si>
    <t>NO RESPONDIDOS</t>
  </si>
  <si>
    <t>ENLACE MINISTERIO DE JUSTICIA</t>
  </si>
  <si>
    <t>DESCRIPCION</t>
  </si>
  <si>
    <t>OBJETIVO</t>
  </si>
  <si>
    <t>METAS</t>
  </si>
  <si>
    <t>POBLACION BENEFICIADA</t>
  </si>
  <si>
    <t>VALOR DE INVERSION</t>
  </si>
  <si>
    <t>PORCENTAJE DE EJECUCION</t>
  </si>
  <si>
    <t>FINANCIERAS</t>
  </si>
  <si>
    <t>DE GESTION</t>
  </si>
  <si>
    <t>EXTERNAS</t>
  </si>
  <si>
    <t>OTRAS</t>
  </si>
  <si>
    <t>RESULTADOS LOGRADOS</t>
  </si>
  <si>
    <t>EVIDENCIA (INFORME DE AVANCE DE METAS - SPR)</t>
  </si>
  <si>
    <t>OBJETO</t>
  </si>
  <si>
    <t>VALOR DEL CONTRATO</t>
  </si>
  <si>
    <t>PROVEEDOR ADJUDICADO</t>
  </si>
  <si>
    <t>ESTADO (EJECUCION  - FINIQUITADO)</t>
  </si>
  <si>
    <t>ENLACE DNCP</t>
  </si>
  <si>
    <t>RUBRO</t>
  </si>
  <si>
    <t>SUB RUBROS</t>
  </si>
  <si>
    <t>PRESUPUESTADO</t>
  </si>
  <si>
    <t>SALDOS</t>
  </si>
  <si>
    <t>EVIDENCIA (ENLACE LEY 5189)</t>
  </si>
  <si>
    <t>DESCRIPCION DEL FORTALECIMIENTO</t>
  </si>
  <si>
    <t>COSTO DE INVERSION</t>
  </si>
  <si>
    <t>DESCRIPCION DEL BENEFICIO</t>
  </si>
  <si>
    <t>DENOMINACION</t>
  </si>
  <si>
    <t>DEPENDENCIA RESPONSABLE DEL CANAL DE PARTICIPACION</t>
  </si>
  <si>
    <t>EVIDENCIA (PAGINA  WEB, BUZON DE SQR,ETC.)</t>
  </si>
  <si>
    <t xml:space="preserve">Normar, vigilar y garantizar que las actividades de la aviación civil, así como las meteorológica e hidrológicas, se desarrollen de una manera regular y ordenada, prestando servicios con los más altos estándares de eficiencia. </t>
  </si>
  <si>
    <t>Profesional SDAF</t>
  </si>
  <si>
    <t>DIFICULTADES (BREVE DESCRIPCION)</t>
  </si>
  <si>
    <t>PROPUESTA DE MEJORA</t>
  </si>
  <si>
    <t>CANAL UTILIZADO</t>
  </si>
  <si>
    <t>ACCION O MEDIDA TOMADA POR OEE</t>
  </si>
  <si>
    <t>OBSERVACIONES</t>
  </si>
  <si>
    <t>TICKET NUMERO</t>
  </si>
  <si>
    <t>FECHA DE INGRESO</t>
  </si>
  <si>
    <t>ESTADO</t>
  </si>
  <si>
    <t>http://www.dinac.gov.py/v3/index.php/transparencia-y-anticorrupcion-dinac/rendicion-de-cuentas-al-ciudadano/item/1774-resolucion-100-2020-por-la-que-se-conforma-un-comite-de-rendicion-de-cuentas-al-ciudadano-crcc</t>
  </si>
  <si>
    <t>No registra</t>
  </si>
  <si>
    <t>https://app.powerbi.com/view?r=eyJrIjoiMmJlYjg1YzgtMmQ3Mi00YzVkLWJkOTQtOTE3ZTZkNzVhYTAzIiwidCI6Ijk2ZDUwYjY5LTE5MGQtNDkxYy1hM2U1LWExYWRlYmMxYTg3NSJ9</t>
  </si>
  <si>
    <t>https://www.denuncias.gov.py/ssps/faces/public/denuncia/visualizarDenunciaCiudadanoRespH.xhtml?idCaso=11228</t>
  </si>
  <si>
    <t>Supuesto Cobro Indebido de Honorarios</t>
  </si>
  <si>
    <t>http://www.dinac.gov.py/v3/index.php/transparencia-y-anticorrupcion-dinac/rendicion-de-cuentas-al-ciudadano</t>
  </si>
  <si>
    <t>EVIDENCIAS</t>
  </si>
  <si>
    <t>OBSERVACION</t>
  </si>
  <si>
    <t>* Ultimo Informe oficial registrado en la pagina Web de la SFP a la fecha de emision del informe del CRCC</t>
  </si>
  <si>
    <t>-</t>
  </si>
  <si>
    <t>CGUTA  y Áreas Vinculantes</t>
  </si>
  <si>
    <t>En curso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</si>
  <si>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</si>
  <si>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</si>
  <si>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</si>
  <si>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</si>
  <si>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</si>
  <si>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</si>
  <si>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</si>
  <si>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</si>
  <si>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</si>
  <si>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Auditorias Financieras</t>
  </si>
  <si>
    <t>Nro. de Informe</t>
  </si>
  <si>
    <t>Descripción</t>
  </si>
  <si>
    <t>Evidencia (Enlace Ley 5282/14)</t>
  </si>
  <si>
    <t>Primer Trimestre</t>
  </si>
  <si>
    <t xml:space="preserve"> Memorándum AF Nº 26/21</t>
  </si>
  <si>
    <t>Informe de Arqueo de Cajas Perceptoras correspondiente a los Meses de Febrero y Marzo 2021.</t>
  </si>
  <si>
    <t xml:space="preserve"> Memorándum AF Nº 27/21</t>
  </si>
  <si>
    <t>Informe de Arqueo de Fondo Fijo correspondiente a los Meses de Febrero y Marzo 2021.</t>
  </si>
  <si>
    <t>Segundo Trimestre</t>
  </si>
  <si>
    <t xml:space="preserve"> Memorándum AF Nº 31/21</t>
  </si>
  <si>
    <t>Informe de Arqueo de Cajas Perceptoras correspondiente al Mes de Abril 2021.</t>
  </si>
  <si>
    <t xml:space="preserve"> Memorándum AF Nº 48/21</t>
  </si>
  <si>
    <t>Informe de Arqueo de Cajas Perceptoras correspondiente al Mes de Junio 2021.-</t>
  </si>
  <si>
    <t xml:space="preserve"> Memorándum AF Nº 49/21</t>
  </si>
  <si>
    <t>Informe de Arqueo de Fondo Fijo correspondiente al Mes de Junio 2021.</t>
  </si>
  <si>
    <t>TercerTrimestre</t>
  </si>
  <si>
    <t xml:space="preserve"> Memorándum AF Nº 77/21</t>
  </si>
  <si>
    <t>Informe de Arqueo de Fondo Fijo correspondiente al Mes de Julio 2021.-</t>
  </si>
  <si>
    <t xml:space="preserve"> Memorándum AF Nº 83/21</t>
  </si>
  <si>
    <t>Informe de Arqueo de Fondo Fijo correspondiente al Mes de Agosto 2021.</t>
  </si>
  <si>
    <t xml:space="preserve"> Memorándum AF Nº 89/21</t>
  </si>
  <si>
    <t>Informe de Arqueo de Cajas Perceptoras correspondiente al Mes de Setiembre 2021.-</t>
  </si>
  <si>
    <t xml:space="preserve"> Memorándum AF Nº 90/21</t>
  </si>
  <si>
    <t>Informe de Arqueo de Fondo Fijo correspondiente al Mes de Setiembre 2021.</t>
  </si>
  <si>
    <t>CuartoTrimestre</t>
  </si>
  <si>
    <t>Informe de Arqueo de Fondo Fijo correspondiente al Mes de Octubre 2021.</t>
  </si>
  <si>
    <t>Informe de Arqueo de Fondo Fijo correspondiente al Mes de Noviembre 2021.</t>
  </si>
  <si>
    <t>Informe de Arqueo de Fondo Fijo correspondiente al Mes de Diciembre 2021.</t>
  </si>
  <si>
    <t>Informe de Arqueo de Cajas Perceptoras correspondiente al Mes de Diciembre 2021.</t>
  </si>
  <si>
    <t>Auditorias de Gestión</t>
  </si>
  <si>
    <t xml:space="preserve">Memorándum AG Nº 13/21 </t>
  </si>
  <si>
    <t>Informe de Arqueo de Cajas Perceptoras correspondiente al Mes de Febrero 2021.</t>
  </si>
  <si>
    <t xml:space="preserve">Memorándum AG Nº 14/21 </t>
  </si>
  <si>
    <t>Informe de Arqueo de Cajas Fondo Fijo correspondiente al Mes de Febrero 2021.</t>
  </si>
  <si>
    <t xml:space="preserve">Memorándum AG Nº 26/21 </t>
  </si>
  <si>
    <t xml:space="preserve">Memorándum AG Nº 27/21 </t>
  </si>
  <si>
    <t>Informe de Arqueo de Cajas Fondo Fijo correspondiente al Mes de Abril 2021.</t>
  </si>
  <si>
    <t xml:space="preserve">Memorándum AG Nº 39/21 </t>
  </si>
  <si>
    <t>Informe de Arqueo de Cajas Perceptoras correspondiente al Mes de Julio 2021.</t>
  </si>
  <si>
    <t xml:space="preserve">Memorándum AG Nº 40/21 </t>
  </si>
  <si>
    <t xml:space="preserve">Informe de Arqueo de Cajas Fondo Fijo correspondiente al Mes de Julio 2021. </t>
  </si>
  <si>
    <t xml:space="preserve">Memorándum AG Nº 56/21 </t>
  </si>
  <si>
    <t>Informe de Arqueo de Cajas Fondo Fijo correspondiente al Mes de Agosto 2021.</t>
  </si>
  <si>
    <t xml:space="preserve">Memorándum AG Nº 57/21 </t>
  </si>
  <si>
    <t>Informe de Arqueo de Cajas Perceptoras correspondiente al Mes de Agosto 2021.</t>
  </si>
  <si>
    <t xml:space="preserve">Memorándum AG Nº 81/21 </t>
  </si>
  <si>
    <t>Informe de Arqueo de Cajas Perceptoras correspondiente al Mes de Noviembre 2021.</t>
  </si>
  <si>
    <t xml:space="preserve">Memorándum AG Nº 82/21 </t>
  </si>
  <si>
    <t xml:space="preserve">Informe de Arqueo de Cajas Fondo Fijo correspondiente al Mes de Noviembre 2021. </t>
  </si>
  <si>
    <t xml:space="preserve">Memorándum AG Nº 92/21 </t>
  </si>
  <si>
    <t>Informe Conglomerado de Arqueo de Cajas Perceptoras correspondiente al Ejercicio 2021</t>
  </si>
  <si>
    <t xml:space="preserve">Memorándum AG Nº 93/21 </t>
  </si>
  <si>
    <t>Informe Conglomerado de Arqueo de Fondo Fijo correspondiente al Ejercicio 2021.</t>
  </si>
  <si>
    <t>Auditorías Externas</t>
  </si>
  <si>
    <t xml:space="preserve">Cabe resaltar que durante el ejercicio 2021 no se han realizado auditorías externas. </t>
  </si>
  <si>
    <t>Informe de referencia</t>
  </si>
  <si>
    <t>Evidencia (Adjuntar Documento)</t>
  </si>
  <si>
    <t xml:space="preserve">Informe Final de Verificación de Contratos – IFV Nº 27/2021 </t>
  </si>
  <si>
    <t>Plan de Mejoramiento Dirección Nacional de Contrataciones Públicas – DNCP – Licitación ID Nº 331945.</t>
  </si>
  <si>
    <t>Informes de Auditorias Internas y Auditorías Externas en el Año</t>
  </si>
  <si>
    <t xml:space="preserve">Noviembre </t>
  </si>
  <si>
    <t>Intermedio</t>
  </si>
  <si>
    <t>https://www.sfp.gov.py/sfp/archivos/documentos/Intermedio_Enero_2021_9fpbkw0v.pdf</t>
  </si>
  <si>
    <t>N/A</t>
  </si>
  <si>
    <t>https://www.sfp.gov.py/sfp/archivos/documentos/Intermedio_Febrero_2021_i5pe27vq.pdf</t>
  </si>
  <si>
    <t>https://www.sfp.gov.py/sfp/archivos/documentos/Intermedio_Marzo_2021_p2dtjuzn.pdf</t>
  </si>
  <si>
    <t>https://www.sfp.gov.py/sfp/archivos/documentos/Intermedio_Abril_2021_5x8uydhj.pdf</t>
  </si>
  <si>
    <t>https://www.sfp.gov.py/sfp/archivos/documentos/Intermedio_Mayo_2021_910uky3q.pdf</t>
  </si>
  <si>
    <t>https://www.sfp.gov.py/sfp/archivos/documentos/Intermedio_Junio_2021_sqb0etlz.pdf</t>
  </si>
  <si>
    <t>https://www.sfp.gov.py/sfp/archivos/documentos/Intermedio_Julio_2021_k87qg6wf.pdf</t>
  </si>
  <si>
    <t>https://www.sfp.gov.py/sfp/archivos/documentos/Intermedio_Agosto_2021_hp5su6k0.pdf</t>
  </si>
  <si>
    <t>https://www.sfp.gov.py/sfp/archivos/documentos/100Septiembre_2021_j66ff5v1.pdf</t>
  </si>
  <si>
    <t>https://www.sfp.gov.py/sfp/archivos/documentos/Cumplen_Octubre_2021_10l4y328.pdf</t>
  </si>
  <si>
    <t>Se encuentra pendiente el Informe Oficial</t>
  </si>
  <si>
    <t>https://informacionpublica.paraguay.gov.py/portal/#!/estadisticas/burbujas</t>
  </si>
  <si>
    <t>Cerrada</t>
  </si>
  <si>
    <t>https://www.denuncias.gov.py/ssps/faces/public/denuncia/visualizarDenunciaCiudadanoRespH.xhtml?idCaso=11354</t>
  </si>
  <si>
    <t>https://www.denuncias.gov.py/ssps/faces/public/denuncia/visualizarDenunciaCiudadanoRespH.xhtml?idCaso=11957</t>
  </si>
  <si>
    <t>Supuesta Infraccion a Leyes Especiales</t>
  </si>
  <si>
    <t>https://www.denuncias.gov.py/ssps/faces/public/denuncia/visualizarDenunciaCiudadanoRespH.xhtml?idCaso=12239</t>
  </si>
  <si>
    <t>https://www.denuncias.gov.py/ssps/faces/public/denuncia/visualizarDenunciaCiudadanoRespH.xhtml?idCaso=12557</t>
  </si>
  <si>
    <t>Incumplimiento de las Obligaciones otras lesiones a prohibiciones de la Ley 1626 Art. 68 inc. e</t>
  </si>
  <si>
    <t>Hurto Art. 161 - Codigo Penal</t>
  </si>
  <si>
    <t>Desestimada</t>
  </si>
  <si>
    <t>https://www.denuncias.gov.py/ssps/faces/public/denuncia/visualizarDenunciaCiudadanoRespH.xhtml?idCaso=12624</t>
  </si>
  <si>
    <t>EXPEDIENTE DINAC</t>
  </si>
  <si>
    <t>Auto para Resolver</t>
  </si>
  <si>
    <t>Abierto/Investigación Preliminar</t>
  </si>
  <si>
    <t>Supuesta Comisión de Faltas Graves previstas en la Ley 1626 de la Función Pública</t>
  </si>
  <si>
    <t>11 Cuotas</t>
  </si>
  <si>
    <t>https://pyenresultados.rindiendocuentas.gov.py/PerfilEntidad?codEntidad=25-5&amp;codEntidad=25-5#programasActividades</t>
  </si>
  <si>
    <t>Formación de personas en el ámbito aeronáutico con estándares internacionales y capacitación continua de funcionarios de DINAC</t>
  </si>
  <si>
    <t>Se ha dado cumplimiento a las disposiciones contempladas en la Ley de Presupuesto vigente, en la medida de las posibilidades financieras de la DINAC, dado el impacto de la pandemia del COVID-19.</t>
  </si>
  <si>
    <t>Última calificación MECIP/CGR</t>
  </si>
  <si>
    <t>Periodo</t>
  </si>
  <si>
    <r>
      <t>Calificación de 3,00</t>
    </r>
    <r>
      <rPr>
        <b/>
        <sz val="11"/>
        <color theme="1"/>
        <rFont val="Calibri"/>
        <family val="2"/>
      </rPr>
      <t xml:space="preserve"> (Gestionado)</t>
    </r>
    <r>
      <rPr>
        <sz val="11"/>
        <color theme="1"/>
        <rFont val="Calibri"/>
        <charset val="134"/>
      </rPr>
      <t xml:space="preserve"> s/ Nota CGR N° 5877 del 14/10/2021</t>
    </r>
  </si>
  <si>
    <t>1er Semestre 2020</t>
  </si>
  <si>
    <t>* Se encuentra pendiente de emisión el informe de la CGR y AGPE, respecto al segundo semestre del 2020</t>
  </si>
  <si>
    <t>* En Secretaria General: Hubieron modificaciones de representantes: Sra. Blanca Azucena Fernandez Irala, Abg. Victor Guillermo Marti Martinez y Abg. Elsa Beatriz Agüero Nohi</t>
  </si>
  <si>
    <t xml:space="preserve">LCO Nº 11/2020, CONTRATACION DE SEGUROS DE VEHICULOS PARA LA DINAC </t>
  </si>
  <si>
    <t xml:space="preserve">ASEGURADORA DEL ESTE </t>
  </si>
  <si>
    <t>https://www.contrataciones.gov.py/licitaciones/adjudicacion/386627-contratacion-seguros-vehiculos-dinac-1/resumen-adjudicacion.html</t>
  </si>
  <si>
    <t xml:space="preserve">LCO Nº 17/2020, MANTENIMIENTO Y REPARACION DE GRUPOS ELECTROGENOS, GENERADORES DE ENERGIA Y OTROS </t>
  </si>
  <si>
    <t xml:space="preserve">OPEL DE CARLOS SENA </t>
  </si>
  <si>
    <t>https://www.contrataciones.gov.py/licitaciones/planificacion/387573-mantenimiento-reparacion-grupos-electrogenos-generadores-energia-otros-1.html</t>
  </si>
  <si>
    <t xml:space="preserve">MES INGENIERIA </t>
  </si>
  <si>
    <t>https://www.contrataciones.gov.py/licitaciones/planificacion/388757-servicio-fumigacion-aisp-hangar-ad-referendum-1.html</t>
  </si>
  <si>
    <t xml:space="preserve">LCO Nº 02/2021, SERVICIO DE MANTENIMIENENTO DE JARDINERIA DEL AISP- AD REFERENDUM </t>
  </si>
  <si>
    <t xml:space="preserve">VIVERO KAAVOTY </t>
  </si>
  <si>
    <t>https://www.contrataciones.gov.py/licitaciones/planificacion/388572-servicio-mantenimiento-jardineria-aisp-ad-referendum-1.html</t>
  </si>
  <si>
    <t xml:space="preserve">CD Nº 02/2021, RECARGA DE EXTINTORES- AD REFERENDUM </t>
  </si>
  <si>
    <t>FIRE MASTERS S.R.L.</t>
  </si>
  <si>
    <t>https://www.contrataciones.gov.py/licitaciones/planificacion/390443-recarga-extintores-ad-referendum-1.html</t>
  </si>
  <si>
    <t xml:space="preserve">CD Nº 38/2021, ESTUDIO DE TITULO Y MENSURA ADMINISTRATIVA DEL AISP </t>
  </si>
  <si>
    <t xml:space="preserve">COIM CONSULTORIA </t>
  </si>
  <si>
    <t>FINIQUITADO</t>
  </si>
  <si>
    <t>https://www.contrataciones.gov.py/licitaciones/planificacion/396872-estudio-titulo-mensura-administrativa-aisp-1.html</t>
  </si>
  <si>
    <t xml:space="preserve">CD Nº 37/2021, ADQUISICION DE PAPEL INTERFOLIADO PARA LA GERENCIA DE MANTENIMIENTO DEL AISP </t>
  </si>
  <si>
    <t>T-MAX S.A.</t>
  </si>
  <si>
    <t>https://www.contrataciones.gov.py/licitaciones/planificacion/396772-adquisicion-papel-interfoliado-gerencia-mantenimiento-aisp-1.html</t>
  </si>
  <si>
    <t xml:space="preserve">CD Nº 31/2021, ADQUISICION DE MEZCLA ASFALTICA EN FRIO PARA REPARACIONES MENORES DE PISTAS </t>
  </si>
  <si>
    <t xml:space="preserve">SAMMAR S.A. </t>
  </si>
  <si>
    <t>https://www.contrataciones.gov.py/licitaciones/adjudicacion/392718-adquisicion-mezcla-asfaltica-frio-reparaciones-menores-pistas-1/resumen-adjudicacion.html</t>
  </si>
  <si>
    <t xml:space="preserve">CD Nº 01/2021, SEGURO CONTRA TODO RIESGO EDIFICIO MDN Y DE VALORES CONTRA ROBO DPTO TESORERIA - AD REFERENDUM </t>
  </si>
  <si>
    <t>ASEGURADORA TAJY PROP. COOP. S.A.</t>
  </si>
  <si>
    <t>https://www.contrataciones.gov.py/licitaciones/adjudicacion/390440-seguro-todo-riesgo-edificio-mdn-valores-robo-dpto-tesoreria-1/resumen-adjudicacion.html</t>
  </si>
  <si>
    <t xml:space="preserve">LPN Nº 05/2021, SERVICIO DE RECOLECCION DE BASURA PATOLOGICA DEL AISP </t>
  </si>
  <si>
    <t xml:space="preserve">CONSORCIO TESAIPORA </t>
  </si>
  <si>
    <t>https://www.contrataciones.gov.py/licitaciones/adjudicacion/389074-servicios-recoleccion-basura-patologica-aisp-ad-rerendum-1/resumen-adjudicacion.html</t>
  </si>
  <si>
    <t xml:space="preserve">LPN Nº 08/2021, CONTRATACION DE SERVICIO DE RECOLECCION DE BASURA PARA EL AISP- AD REFERENDUM </t>
  </si>
  <si>
    <t>LA DISCIPLINA S.A.</t>
  </si>
  <si>
    <t>https://www.contrataciones.gov.py/licitaciones/adjudicacion/388581-contratacion-servicio-recoleccion-basura-aisp-ad-referendum-1/resumen-adjudicacion.html</t>
  </si>
  <si>
    <t xml:space="preserve"> LPI Nº 01/2021, SERVICIO DE INSPECCION EN VUELO DE LOS EQUIPOS DE AYUDA A LA NAVEGACION AEREA Y VALIDACION DE PROCEDIMIENTOS DE VUELO VISUAL, POR INSTRUMENTOS CONVENCIONALES Y PNB -2DO LLAMADO</t>
  </si>
  <si>
    <t>INTERNATIONAL FLIGHT SERVICES SOCIEDAD ANONIMA</t>
  </si>
  <si>
    <t>https://www.contrataciones.gov.py/licitaciones/adjudicacion/392645-servicio-inspeccion-vuelo-equipos-ayuda-navegacion-aerea-validacion-procedimientos-1/resumen-adjudicacion.html</t>
  </si>
  <si>
    <t>LI Nº 04/2021, ALQUILER DETERMINADO DE OFICINAS PARA LA SECRETARIA GENERAL DE LA DINAC-PISO 19</t>
  </si>
  <si>
    <t>SRA. PARK OH HYEON SOOK</t>
  </si>
  <si>
    <t>https://www.contrataciones.gov.py/licitaciones/adjudicacion/365098-alquiler-determinado-oficinas-secretaria-general-dinac-piso-19-1/resumen-adjudicacion.html</t>
  </si>
  <si>
    <t>LI Nº 05/2021, ALQUILER DETERMINADO DE OFICINA DE LA PRESIDENCIA DE LA DINAC-PISO 20</t>
  </si>
  <si>
    <t>https://www.contrataciones.gov.py/licitaciones/adjudicacion/365207-alquiler-determinado-oficinas-presidencia-dinac-piso-20-1/resumen-adjudicacion.html</t>
  </si>
  <si>
    <t xml:space="preserve">LPN Nº 10/2021, ADQUISICION DE ESCANER POR RAYOS X 180180 PARA CARGAS DOBLE VISTA-AD REFERENDUM </t>
  </si>
  <si>
    <t>OMNI S.A.</t>
  </si>
  <si>
    <t>https://www.contrataciones.gov.py/licitaciones/adjudicacion/390503-adquisicion-escaner-rayos-x-180180-cargas-doble-vista-ad-referendum-1/resumen-adjudicacion.html</t>
  </si>
  <si>
    <t>https://www.contrataciones.gov.py/licitaciones/adjudicacion/390668-adecuacion-vallado-perimetral-pileta-decantacion-liquidos-cloacales-aisp-ad-referend-1/resumen-adjudicacion.html</t>
  </si>
  <si>
    <t>LPN Nº 11/2021, ADECUACION DE VALLADO PERIMETRAL Y DE LA PILETA DE DECANTACION DE LIQUIDOS CLOACALES DEL AISP- AD REFERENDUM</t>
  </si>
  <si>
    <t>CONSERMAR MULTISERVICIO DE MARIELA CAROLINA MOLAS</t>
  </si>
  <si>
    <t>CD Nº 39/2021, SERVICIO DE AUDITORIA EXTERNA DE LOS ESTADOS FINANCIEROS 2020</t>
  </si>
  <si>
    <t>CCP – CONSULTORA CONTABLE PATRIMONIAL</t>
  </si>
  <si>
    <t>https://www.contrataciones.gov.py/licitaciones/adjudicacion/397974-servicio-auditoria-externa-estados-financieros-2020-1/resumen-adjudicacion.html</t>
  </si>
  <si>
    <t>LPN Nº 07/2021, SERVICIO DE MANTENIMIENTO DE ÁREAS VERDES DEL AISP, HANGAR, EX LATAM Y RADAR – AD REFERÉNDUM</t>
  </si>
  <si>
    <t>CONSERMAR MULTISERVICIO DE MARIELA CAROLINA MOLAS SAMUDIO</t>
  </si>
  <si>
    <t>https://www.contrataciones.gov.py/licitaciones/adjudicacion/389602-servicio-mantenimiento-area-verde-aisp-hangar-ex-latam-radar-1/resumen-adjudicacion.html</t>
  </si>
  <si>
    <t>DIBEC CONSTRUCCIONES DE DIEGO BECONI</t>
  </si>
  <si>
    <t>https://www.contrataciones.gov.py/licitaciones/adjudicacion/399434-mantenimiento-reparacion-pozo-artesiano-otros-aeropuerto-encarnacion-ad-referendum-1/resumen-adjudicacion.html</t>
  </si>
  <si>
    <t>CD Nº 40/2021, ADQUISICIÓN DE BANDERAS PARAGUAYAS</t>
  </si>
  <si>
    <t>https://www.contrataciones.gov.py/licitaciones/adjudicacion/398212-adquisicion-banderas-paraguayas-1/resumen-adjudicacion.html</t>
  </si>
  <si>
    <t xml:space="preserve">LCO Nº 04/2021, SERVICIO DE FUMIGACION DEL AISP, HANGAR Y ESTACION RADAR MRA- AD REFERENDUM </t>
  </si>
  <si>
    <t>AGRO ABASTO</t>
  </si>
  <si>
    <t>https://www.contrataciones.gov.py/licitaciones/adjudicacion/388757-servicio-fumigacion-aisp-hangar-estacion-radar-mra-ad-referendum-1/resumen-adjudicacion.html</t>
  </si>
  <si>
    <t>LPN Nº 03/2021, MANTENIMIENTO PREVENTIVO Y CORRECTIVO DE EQUIPOS TLD-DPTO. SAT AISP – AD REFERÉNDUM</t>
  </si>
  <si>
    <t>CANTERO S.A.</t>
  </si>
  <si>
    <t>https://www.contrataciones.gov.py/licitaciones/adjudicacion/388836-mantenimiento-preventivo-correctivo-equipos-tld-dpto-sat-aisp-ad-referendum-1/resumen-adjudicacion.html</t>
  </si>
  <si>
    <t>CD Nº 29/2021, ADQUISICION DE PINTURAS Y OTROS</t>
  </si>
  <si>
    <t>EMPORIO FERRETERIA S.R.L</t>
  </si>
  <si>
    <t>https://www.contrataciones.gov.py/licitaciones/adjudicacion/392715-adquisicion-pinturas-otros-1/resumen-adjudicacion.html</t>
  </si>
  <si>
    <t>LPN Nº 14/2021, CONTRATACION DE SERVICIO DE LIMPIEZA PARA EL AISP Y HANGAR</t>
  </si>
  <si>
    <t>https://www.contrataciones.gov.py/licitaciones/adjudicacion/392443-contratacion-servicio-limpieza-aisp-hangar-1/resumen-adjudicacion.html</t>
  </si>
  <si>
    <t xml:space="preserve">LC, RENOVACION DE ALQUILER DE INMUEBLE PARA ESTACIONES METEOROLOGICA DE QUIINDY </t>
  </si>
  <si>
    <t xml:space="preserve">SRA. TORIBIA EMILIANA FLORES </t>
  </si>
  <si>
    <t>https://www.contrataciones.gov.py/licitaciones/adjudicacion/384093-alquiler-inmueble-estaciones-meteorologica-quiindy-1/resumen-adjudicacion.html</t>
  </si>
  <si>
    <t>CD Nº 07/2021, MATENIMIENTO PREVENTIVO Y CORRECTIVO DE LA CENTRAL TELEFONICA DE LA DMH</t>
  </si>
  <si>
    <t xml:space="preserve">HEIDECOM S.A. </t>
  </si>
  <si>
    <t>https://www.contrataciones.gov.py/licitaciones/adjudicacion/392412-mantenimiento-preventivo-correctivo-central-telefonica-dmh-1/resumen-adjudicacion.html</t>
  </si>
  <si>
    <t xml:space="preserve">CD Nº 21/2021 SERVICIO DE ALMACENAMIENTO Y PROCESAMIENTO DE DATOS EN LA NUBE </t>
  </si>
  <si>
    <t xml:space="preserve">FREELANCERS DEL PARAGUAY DE JUAN CARLOS LOPEZ AGUAYO </t>
  </si>
  <si>
    <t>https://www.contrataciones.gov.py/licitaciones/adjudicacion/392638-servicio-almacenamiento-procesamiento-datos-nube-1/resumen-adjudicacion.html</t>
  </si>
  <si>
    <t>LCO Nº 03/2021, MANTENIMIENTO PREVENTIVO Y CORRECTIVO DE GRUPOS ELECTRÓGENOS DEL SISTEMA DE TELECOMUNICACIONES AERONÁUTICAS – AD REFERÉNDUM</t>
  </si>
  <si>
    <t>OPEL - Obras y Proyectos Electromecánicos</t>
  </si>
  <si>
    <t>https://www.contrataciones.gov.py/licitaciones/adjudicacion/388574-mantenimiento-preventivo-correctivo-grupos-electrogenos-sistema-telecomunicaciones-1/resumen-adjudicacion.html</t>
  </si>
  <si>
    <t>CD Nº 19/2021, ADQUISICION DE IMPRESOS, FORMULARIOS Y OTROS</t>
  </si>
  <si>
    <t>https://www.contrataciones.gov.py/licitaciones/adjudicacion/392625-adquisicion-impresos-formularios-otros-1/resumen-adjudicacion.html</t>
  </si>
  <si>
    <t>GRUPO EMPRESARIAL PREVEN-TEC S.A.</t>
  </si>
  <si>
    <t>https://www.contrataciones.gov.py/licitaciones/adjudicacion/392391-mantenimiento-reparacion-rayos-x-1/resumen-adjudicacion.html</t>
  </si>
  <si>
    <t>CD Nº 44/2021, MANTENIMIENTO Y REPARACIÓN DE CÁMARAS FRIGORÍFICAS DEL AISP</t>
  </si>
  <si>
    <t>RAGO IMPORT</t>
  </si>
  <si>
    <t>https://www.contrataciones.gov.py/licitaciones/adjudicacion/392440-mantenimiento-camaras-frigorificas-aisp-1/resumen-adjudicacion.html</t>
  </si>
  <si>
    <t>LCO Nº 23/2021, MANTENIMIENTO DE LA SEÑALIZACIÓN DE PISTAS DEL AISP – AD REFERÉNDUM</t>
  </si>
  <si>
    <t>CONSTRUTEX S.A</t>
  </si>
  <si>
    <t>https://www.contrataciones.gov.py/licitaciones/adjudicacion/399037-mantenimiento-senalizacion-horizontal-pistas-aisp-ad-referendum-1/resumen-adjudicacion.html</t>
  </si>
  <si>
    <t>CD Nº 24/2021, ADQUISICIÓN DE ELEMENTOS DE LIMPIEZA Y OTROS</t>
  </si>
  <si>
    <t>FLASH COMUNICACIONES S.A</t>
  </si>
  <si>
    <t>https://www.contrataciones.gov.py/licitaciones/adjudicacion/392674-adquisicion-elementos-limpieza-otros-1/resumen-adjudicacion.html</t>
  </si>
  <si>
    <t>CD Nº 43/2021, - CONTRATACIÓN DE SERVICIO DE COURRIER</t>
  </si>
  <si>
    <t>TRANS-RUTA S.A</t>
  </si>
  <si>
    <t>https://www.contrataciones.gov.py/licitaciones/adjudicacion/400284-contratacion-servicio-courrier-1/resumen-adjudicacion.html</t>
  </si>
  <si>
    <t>EXEC CONSULTORES</t>
  </si>
  <si>
    <t>https://www.contrataciones.gov.py/licitaciones/adjudicacion/392611-contratacion-consultoria-sistema-gestion-calidad-iso-9001-2015-1/resumen-adjudicacion.html</t>
  </si>
  <si>
    <t>IMPORTADORA DON CLAUDIO S.A.</t>
  </si>
  <si>
    <t>https://www.contrataciones.gov.py/licitaciones/adjudicacion/403850-adquisicion-paneles-led-gerencia-tecnica-aisp-1/resumen-adjudicacion.html</t>
  </si>
  <si>
    <t>LPN Nº 22/2021, ADQUISICIÓN DE UPS Y OTROS</t>
  </si>
  <si>
    <t>SIEMI S.R.L</t>
  </si>
  <si>
    <t>https://www.contrataciones.gov.py/licitaciones/adjudicacion/399132-adquisicion-ups-otros-ad-referendum-1/resumen-adjudicacion.html</t>
  </si>
  <si>
    <t xml:space="preserve">CE Nº 04/2021, MANTENIMIENTO PREVENTICO Y CORRECTIVO DE GRUPOS ELECTROGENOS CATERPILLAR </t>
  </si>
  <si>
    <t xml:space="preserve">S.A.C.I. H. PETERSEN </t>
  </si>
  <si>
    <t>https://www.contrataciones.gov.py/licitaciones/adjudicacion/392450-mantenimiento-preventivo-correctivo-grupos-electrogenos-caterpillar-1/resumen-adjudicacion.html</t>
  </si>
  <si>
    <t>LPN Nº 15/2021, SEGURO PARA LA COBERTURA DE RESPONSABILIDAD CIVIL Y LA INFRAESTRUCTURA AEROPORTUARIA</t>
  </si>
  <si>
    <t>COASEGURO ASEGURADORA YACYRETA S.A./ PATRIA S.A. DE SEGUROS Y REASEGUROS / ASEGURADORA DEL ESTE S.A</t>
  </si>
  <si>
    <t>https://www.contrataciones.gov.py/licitaciones/adjudicacion/392601-contratacion-seguro-cobertura-responsabilidad-civil-infraestructura-aeroportuaria-1/resumen-adjudicacion.html</t>
  </si>
  <si>
    <t>CD Nº 12/2021, CONTRATACION DE SERVICIOS DE FUMIGACION PARA LA DINAC</t>
  </si>
  <si>
    <t>https://www.contrataciones.gov.py/licitaciones/adjudicacion/392559-contratacion-servicios-fumigacion-dinac-1/resumen-adjudicacion.html</t>
  </si>
  <si>
    <t>CD Nº 52/2021 NIVELACION DE TERRENO DEL INAC</t>
  </si>
  <si>
    <t>ING. JULIO CESAR GOMEZ RODRIGUEZ</t>
  </si>
  <si>
    <t>https://www.contrataciones.gov.py/licitaciones/adjudicacion/403851-nivelacion-terreno-inac-1/resumen-adjudicacion.html</t>
  </si>
  <si>
    <t>CD Nº 48/2021, CAMBIO DE ABERTURAS DE AULAS DEL INAC</t>
  </si>
  <si>
    <t>TH CONSTRUCTORA DE KAREN RIVELA</t>
  </si>
  <si>
    <t>https://www.contrataciones.gov.py/licitaciones/adjudicacion/402811-cambio-aberturas-aulas-inac-1/resumen-adjudicacion.html</t>
  </si>
  <si>
    <t xml:space="preserve">CD Nº 14/2021, SERVICIO DE ENCUADERNACION DE DOCUMENTOS </t>
  </si>
  <si>
    <t>LUGAL S.A</t>
  </si>
  <si>
    <t>https://www.contrataciones.gov.py/licitaciones/adjudicacion/392582-servicio-encuadernacion-documentos-1/resumen-adjudicacion.html</t>
  </si>
  <si>
    <t>https://www.contrataciones.gov.py/licitaciones/adjudicacion/398398-servicio-mantenimiento-limpieza-areas-verdes-aig-1/resumen-adjudicacion.html</t>
  </si>
  <si>
    <t>LCO Nº 14/2021, CONTRATACION DE SEGUROS VARIOS</t>
  </si>
  <si>
    <t>ASEGURADORA DEL ESTE S.A</t>
  </si>
  <si>
    <t>https://www.contrataciones.gov.py/licitaciones/adjudicacion/392587-contratacion-seguros-varios-1/resumen-adjudicacion.html</t>
  </si>
  <si>
    <t>CD Nº 45/2021, ADQUISICIÓN DE TONNER CARTUCHOS Y OTROS</t>
  </si>
  <si>
    <t>MICROTEK DE GUSTAVO ROJAS</t>
  </si>
  <si>
    <t>https://www.contrataciones.gov.py/licitaciones/adjudicacion/401114-adquisicion-toner-cartuchos-otros-1/resumen-adjudicacion.html</t>
  </si>
  <si>
    <t>WINNER S.R.L</t>
  </si>
  <si>
    <t>CD N º 47/2021, CONTRATACION DE SERVICIO DE ASISTENCIA PARA EL DISEÑO E IMPLEMENTACION DEL SISTEMA DE GESTION DE CALIDAD Y CERTIFICACION BAJO LA NORMA ISO 9001 REVISION 2015</t>
  </si>
  <si>
    <t>https://www.contrataciones.gov.py/licitaciones/adjudicacion/393133-contratacion-servicio-asistencia-tecnica-diseno-e-implementacion-sistema-gestion-cal-1/resumen-adjudicacion.html</t>
  </si>
  <si>
    <t>LCO Nº 11/2021, ASISTENCIA TECNICA PARA MICROSOFT, SERVIDORES, OSV Y OTROS</t>
  </si>
  <si>
    <t>ITCS S.A.</t>
  </si>
  <si>
    <t>https://www.contrataciones.gov.py/licitaciones/adjudicacion/392454-asistencia-tecnica-microsoft-servidores-osv-otros-1/resumen-adjudicacion.html</t>
  </si>
  <si>
    <t>CD Nº 54/2021, SERVICIO DE COMUNICACIÓN PARA EL ACCESO AL SISTEMA DE DETECCION DE RAYOS DE LA DMH</t>
  </si>
  <si>
    <t>EBERHARD LEWKOWITZ S.R.L</t>
  </si>
  <si>
    <t>https://www.contrataciones.gov.py/licitaciones/adjudicacion/404239-servicio-comunicacion-acceso-sistema-deteccion-rayos-dmh-1/resumen-adjudicacion.html</t>
  </si>
  <si>
    <t>CD Nº 47/2021, CONTRATACION DE SERVICIO DE ASISTENCIA PARA EL DISEÑO E IMPLEMENTACION DEL SISTEMA DE GESTION DE CALIDAD Y CERTIFICACION BAJO LA NORMA ISO 9001 REVISION 2015</t>
  </si>
  <si>
    <t>SGS PARAGUAY S.A</t>
  </si>
  <si>
    <t>CD Nº 50/2021, CONTRATACION DE SERVICIO DE VIDEO CABLE DE LA DINAC</t>
  </si>
  <si>
    <t>TELEFONIA CELULAR DEL PARAGUAY S.A</t>
  </si>
  <si>
    <t>https://www.contrataciones.gov.py/licitaciones/adjudicacion/392614-contratacion-servicio-video-cable-dinac-1/resumen-adjudicacion.html</t>
  </si>
  <si>
    <t>LPN Nº 04/2021, MANTENIMIENTO PREVENTIVO Y CORRECTIVO DE MAQUINARIAS PESADAS DEL AISP Y AIG- AD REFERENDUM</t>
  </si>
  <si>
    <t>CANTERO S.A</t>
  </si>
  <si>
    <t>https://www.contrataciones.gov.py/licitaciones/adjudicacion/388765-mantenimiento-preventivo-correctivo-maquinarias-pesadas-aisp-aig-ad-referendum-1/resumen-adjudicacion.html</t>
  </si>
  <si>
    <t>LCO Nº 29/2021, MANTENIMIENTO PREVENTIVO Y CORRECTIVO DE AUTOBOMBAS MAGIRUS DEL AISP</t>
  </si>
  <si>
    <t>https://www.contrataciones.gov.py/licitaciones/adjudicacion/402723-mantenimiento-preventivo-correctivo-autobombas-magirus-aisp-1/resumen-adjudicacion.html</t>
  </si>
  <si>
    <t>LPN Nº 17/2021, ADQUISICIÓN DE INSUMOS DE RADIO SONDA</t>
  </si>
  <si>
    <t>DATASYSTEMS SAECA</t>
  </si>
  <si>
    <t>https://www.contrataciones.gov.py/licitaciones/adjudicacion/392702-adquisicion-insumos-radio-sonda-1/resumen-adjudicacion.html</t>
  </si>
  <si>
    <t>LCO Nº 12/2021, CONTRATACIÓN DE SERVICIO DE CENTRO DE COPIADO</t>
  </si>
  <si>
    <t>J.FLEISCHMAN Y CIA S.A</t>
  </si>
  <si>
    <t>https://www.contrataciones.gov.py/licitaciones/adjudicacion/392455-contratacion-servicio-centro-copiado-1/resumen-adjudicacion.html</t>
  </si>
  <si>
    <t>ING. CARLOS E. SAMUDIO D</t>
  </si>
  <si>
    <t>https://www.contrataciones.gov.py/licitaciones/adjudicacion/401999-servicio-presentacion-informes-auditoria-ambiental-a-a-obtencion-renovacion-licencia-1/resumen-adjudicacion.html</t>
  </si>
  <si>
    <t>CE Nº 05/2021, ADQUISICIÓN DE TERRENO PARA EL AERÓDROMO DE SAN PEDRO</t>
  </si>
  <si>
    <t xml:space="preserve">VIRGINIA DUARTE VDA DE MENA </t>
  </si>
  <si>
    <t>https://www.contrataciones.gov.py/licitaciones/adjudicacion/392570-adquisicion-terreno-aerodromo-san-pedro-1/resumen-adjudicacion.html</t>
  </si>
  <si>
    <r>
      <t>SAMAS</t>
    </r>
    <r>
      <rPr>
        <i/>
        <sz val="11"/>
        <color theme="1"/>
        <rFont val="Calibri"/>
        <family val="2"/>
        <scheme val="minor"/>
      </rPr>
      <t xml:space="preserve"> S.A</t>
    </r>
  </si>
  <si>
    <t xml:space="preserve">ARTES GRAFICAS VISUAL DE TELMA VILLASBOA </t>
  </si>
  <si>
    <t xml:space="preserve">LCO Nº 04/2021, SERVICIO DE FUMIGACION DEL AISP, HANGAR Y ESTACION RADAR MRA - AD REFERENDUM </t>
  </si>
  <si>
    <t>CD Nº 42/2021 MANTENIMIENTO Y REPARACION DE POZO ARTESIANO Y OTROS DEL AEROPUERTO DE ENCARNACION</t>
  </si>
  <si>
    <t>CD Nº 03/2021, MANTENIMIENTO Y REPARACION DE RAYOS X</t>
  </si>
  <si>
    <t>CD Nº 18/2021, CONTRATACION DE CONSULTORIA DEL SISTEMA DE GESTION DE CALIDAD ISO 9001:2015</t>
  </si>
  <si>
    <t>CD Nº 51/2021, ADQUISICIÓN DE PANELES LED PARA LA GERENCIA TÉCNICA DEL AISP</t>
  </si>
  <si>
    <t>LPN Nº 21/2021 SERVICIO DE MANTENIMIENTO Y LIMPIEZA DE AREAS VERDES DEL AIG</t>
  </si>
  <si>
    <t>LCO Nº 26/2021 SERVICIO DE PRESENTACION DE LOS INFORMES DE AUDITORIA AMBIENTAL (A.A.) PARA LA OBTENCION DE LA RENOVACION DE LICENCIAS AMBIENTALES PARA LOS AEROPUERTOS Y AERODROMOS ADMINISTRADOS POR LA DINAC</t>
  </si>
  <si>
    <t>DEUDAS PENDIENTES DE PAGO DE GASTOS DE CAPITAL DE EJERCICIOS</t>
  </si>
  <si>
    <t>TOTALES</t>
  </si>
  <si>
    <t>EJECUTADO 2021</t>
  </si>
  <si>
    <t xml:space="preserve">OBS: PRESUPUESTADO CORRESPONDE A MODIFICADOS Y SALDOS AJUSTADOS A LA FECHA DEL INFORME </t>
  </si>
  <si>
    <r>
      <t xml:space="preserve">Periodo del informe: </t>
    </r>
    <r>
      <rPr>
        <b/>
        <sz val="11"/>
        <color rgb="FF0033CC"/>
        <rFont val="Calibri"/>
        <family val="2"/>
        <scheme val="minor"/>
      </rPr>
      <t>INFORME FINAL CORRESPONDIENTE AL MES DE ENERO A DICIEMBRE DEL EJERCICIO 2021</t>
    </r>
  </si>
  <si>
    <t>C.P Fredy Anthony Garay Torres</t>
  </si>
  <si>
    <t>Lic. Antonio Sanabria Orué</t>
  </si>
  <si>
    <t>Lic. José Ángel Galeano Marten</t>
  </si>
  <si>
    <t xml:space="preserve">Carpeta de Investigación </t>
  </si>
  <si>
    <t>Christian Alejandro Ojeda Gayoso</t>
  </si>
  <si>
    <t>Jefe de Sección del Departamento de Archivo Central</t>
  </si>
  <si>
    <t>Autos para Dictaminar</t>
  </si>
  <si>
    <t xml:space="preserve">Nota SENAC N° 16/2021 - Derivado a la Asesoría Jurídica </t>
  </si>
  <si>
    <t>Supuesta Comisión de Faltas Graves previstas en la Ley 1626 de la Función Pública - Derivado a la Asesoría Jurídica</t>
  </si>
  <si>
    <t>https://www.denuncias.gov.py/ssps/</t>
  </si>
  <si>
    <t xml:space="preserve">Denuncias e Investigación Preliminar </t>
  </si>
  <si>
    <t>https://informacionpublica.paraguay.gov.py/portal/#!/buscar_informacion#busqueda</t>
  </si>
  <si>
    <t xml:space="preserve">Portal Unificado de Acceso a la Información Pública </t>
  </si>
  <si>
    <t xml:space="preserve">Seguimiento de Expedientes </t>
  </si>
  <si>
    <t>Transparencia y Acceso a la Información Pública</t>
  </si>
  <si>
    <t>Ley 5189/2014</t>
  </si>
  <si>
    <t>Ley 5282/2014</t>
  </si>
  <si>
    <t xml:space="preserve">Portal de Denuncias Anticorrupción </t>
  </si>
  <si>
    <t>https://mdn.dinac.gov.py:9008/</t>
  </si>
  <si>
    <t xml:space="preserve">Link Participación Ciudadana </t>
  </si>
  <si>
    <t xml:space="preserve">Participacion Ciudadada y Rendición de Cuentas </t>
  </si>
  <si>
    <t xml:space="preserve">Link Participación Ciudadana - Página Web de la DINAC </t>
  </si>
  <si>
    <t>Áreas Vinculantes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</si>
</sst>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u/>
      <sz val="14"/>
      <color theme="1"/>
      <name val="Calibri"/>
      <charset val="134"/>
    </font>
    <font>
      <b/>
      <u/>
      <sz val="11"/>
      <color theme="1"/>
      <name val="Calibri"/>
      <charset val="134"/>
    </font>
    <font>
      <b/>
      <sz val="11"/>
      <color theme="1"/>
      <name val="Calibri"/>
      <charset val="134"/>
    </font>
    <font>
      <b/>
      <u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u/>
      <sz val="11"/>
      <color theme="1"/>
      <name val="Calibri"/>
      <charset val="134"/>
      <scheme val="minor"/>
    </font>
    <font>
      <u/>
      <sz val="11"/>
      <color theme="1"/>
      <name val="Calibri"/>
      <charset val="13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33CC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D0D0D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9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164" fontId="28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0" fillId="2" borderId="0" xfId="0" applyFill="1">
      <alignment vertical="center"/>
    </xf>
    <xf numFmtId="0" fontId="16" fillId="2" borderId="0" xfId="0" applyFont="1" applyFill="1">
      <alignment vertical="center"/>
    </xf>
    <xf numFmtId="0" fontId="15" fillId="3" borderId="0" xfId="0" applyFont="1" applyFill="1">
      <alignment vertical="center"/>
    </xf>
    <xf numFmtId="0" fontId="0" fillId="3" borderId="0" xfId="0" applyFill="1">
      <alignment vertical="center"/>
    </xf>
    <xf numFmtId="0" fontId="25" fillId="2" borderId="0" xfId="0" applyFont="1" applyFill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8" fillId="3" borderId="0" xfId="0" applyFont="1" applyFill="1">
      <alignment vertical="center"/>
    </xf>
    <xf numFmtId="0" fontId="25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19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5" fillId="3" borderId="0" xfId="0" applyFont="1" applyFill="1" applyBorder="1">
      <alignment vertical="center"/>
    </xf>
    <xf numFmtId="0" fontId="0" fillId="3" borderId="0" xfId="0" applyFill="1" applyBorder="1">
      <alignment vertical="center"/>
    </xf>
    <xf numFmtId="0" fontId="12" fillId="3" borderId="0" xfId="0" applyFont="1" applyFill="1" applyBorder="1">
      <alignment vertical="center"/>
    </xf>
    <xf numFmtId="0" fontId="0" fillId="0" borderId="0" xfId="0" applyBorder="1">
      <alignment vertical="center"/>
    </xf>
    <xf numFmtId="0" fontId="22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center"/>
    </xf>
    <xf numFmtId="0" fontId="22" fillId="3" borderId="0" xfId="0" applyFont="1" applyFill="1">
      <alignment vertical="center"/>
    </xf>
    <xf numFmtId="0" fontId="20" fillId="3" borderId="0" xfId="0" applyFont="1" applyFill="1" applyBorder="1">
      <alignment vertical="center"/>
    </xf>
    <xf numFmtId="0" fontId="10" fillId="0" borderId="0" xfId="0" applyFont="1">
      <alignment vertical="center"/>
    </xf>
    <xf numFmtId="0" fontId="10" fillId="3" borderId="0" xfId="0" applyFont="1" applyFill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29" fillId="0" borderId="1" xfId="2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29" fillId="0" borderId="1" xfId="2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22" fillId="0" borderId="4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0" fillId="3" borderId="0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9" fillId="0" borderId="0" xfId="2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9" fontId="0" fillId="3" borderId="0" xfId="1" applyFont="1" applyFill="1" applyBorder="1" applyAlignment="1">
      <alignment horizontal="center" vertical="center"/>
    </xf>
    <xf numFmtId="0" fontId="29" fillId="0" borderId="0" xfId="2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29" fillId="0" borderId="0" xfId="2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9" fontId="17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5" fontId="17" fillId="0" borderId="1" xfId="0" applyNumberFormat="1" applyFont="1" applyBorder="1" applyAlignment="1">
      <alignment horizontal="center" vertical="center" wrapText="1"/>
    </xf>
    <xf numFmtId="15" fontId="23" fillId="3" borderId="1" xfId="0" applyNumberFormat="1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15" fontId="23" fillId="3" borderId="0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9" fontId="0" fillId="3" borderId="1" xfId="1" applyFont="1" applyFill="1" applyBorder="1" applyAlignment="1">
      <alignment horizontal="center" vertical="center" wrapText="1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20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3" applyFont="1" applyBorder="1" applyAlignment="1">
      <alignment vertical="center" wrapText="1"/>
    </xf>
    <xf numFmtId="164" fontId="2" fillId="0" borderId="1" xfId="3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3" fontId="0" fillId="0" borderId="13" xfId="0" applyNumberFormat="1" applyBorder="1">
      <alignment vertical="center"/>
    </xf>
    <xf numFmtId="0" fontId="0" fillId="4" borderId="14" xfId="0" applyFill="1" applyBorder="1" applyAlignment="1">
      <alignment horizontal="center" vertical="center" wrapText="1"/>
    </xf>
    <xf numFmtId="164" fontId="2" fillId="0" borderId="0" xfId="3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3" applyFon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3" fontId="20" fillId="0" borderId="0" xfId="0" applyNumberFormat="1" applyFont="1" applyBorder="1">
      <alignment vertical="center"/>
    </xf>
    <xf numFmtId="3" fontId="20" fillId="0" borderId="0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164" fontId="2" fillId="0" borderId="1" xfId="3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 wrapText="1"/>
    </xf>
    <xf numFmtId="3" fontId="0" fillId="4" borderId="1" xfId="0" applyNumberFormat="1" applyFill="1" applyBorder="1">
      <alignment vertical="center"/>
    </xf>
    <xf numFmtId="3" fontId="0" fillId="4" borderId="1" xfId="0" applyNumberFormat="1" applyFill="1" applyBorder="1" applyAlignment="1">
      <alignment horizontal="center" vertical="center"/>
    </xf>
    <xf numFmtId="3" fontId="20" fillId="4" borderId="1" xfId="0" applyNumberFormat="1" applyFont="1" applyFill="1" applyBorder="1">
      <alignment vertical="center"/>
    </xf>
    <xf numFmtId="3" fontId="20" fillId="4" borderId="1" xfId="0" applyNumberFormat="1" applyFont="1" applyFill="1" applyBorder="1" applyAlignment="1">
      <alignment horizontal="center" vertical="center"/>
    </xf>
    <xf numFmtId="0" fontId="26" fillId="4" borderId="0" xfId="0" applyFont="1" applyFill="1">
      <alignment vertical="center"/>
    </xf>
    <xf numFmtId="0" fontId="0" fillId="4" borderId="0" xfId="0" applyFill="1">
      <alignment vertical="center"/>
    </xf>
    <xf numFmtId="0" fontId="23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 wrapText="1"/>
    </xf>
    <xf numFmtId="0" fontId="29" fillId="0" borderId="14" xfId="2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9" fillId="0" borderId="15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2" fillId="3" borderId="0" xfId="0" applyFont="1" applyFill="1" applyBorder="1" applyAlignment="1">
      <alignment horizontal="center" vertical="center" wrapText="1"/>
    </xf>
    <xf numFmtId="0" fontId="29" fillId="0" borderId="2" xfId="2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9" fillId="0" borderId="4" xfId="2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Hipervínculo" xfId="2" builtinId="8"/>
    <cellStyle name="Millares [0]" xfId="3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Y" sz="1600"/>
              <a:t>Consulta</a:t>
            </a:r>
            <a:r>
              <a:rPr lang="es-PY" sz="1600" baseline="0"/>
              <a:t> Ciudadana - Transparencia Pasiva</a:t>
            </a:r>
            <a:endParaRPr lang="es-PY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'[2]2021'!$C$3</c:f>
              <c:strCache>
                <c:ptCount val="1"/>
                <c:pt idx="0">
                  <c:v>CONSULTAS</c:v>
                </c:pt>
              </c:strCache>
            </c:strRef>
          </c:tx>
          <c:invertIfNegative val="0"/>
          <c:cat>
            <c:strRef>
              <c:f>'[2]2021'!$B$4:$B$15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'[2]2021'!$C$4:$C$15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'[2]2021'!$D$3</c:f>
              <c:strCache>
                <c:ptCount val="1"/>
                <c:pt idx="0">
                  <c:v>FINIQUITADAS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'[2]2021'!$B$4:$B$15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'[2]2021'!$D$4:$D$15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</c:ser>
        <c:ser>
          <c:idx val="2"/>
          <c:order val="2"/>
          <c:tx>
            <c:strRef>
              <c:f>'[2]2021'!$B$16:$C$16</c:f>
              <c:strCache>
                <c:ptCount val="1"/>
                <c:pt idx="0">
                  <c:v>TOTAL 34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8077184"/>
        <c:axId val="208078720"/>
      </c:barChart>
      <c:catAx>
        <c:axId val="208077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208078720"/>
        <c:crosses val="autoZero"/>
        <c:auto val="1"/>
        <c:lblAlgn val="ctr"/>
        <c:lblOffset val="100"/>
        <c:noMultiLvlLbl val="0"/>
      </c:catAx>
      <c:valAx>
        <c:axId val="208078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8077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EJECUCION PRESUPUESTARIA 2021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474888217343428E-2"/>
          <c:y val="9.8189848003101654E-2"/>
          <c:w val="0.78236079992894736"/>
          <c:h val="0.8677982142393624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s-ES" sz="12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/>
                      <a:t>83%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s-ES" sz="12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/>
                      <a:t>17%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[1]FINAL!$E$164:$F$164</c:f>
              <c:strCache>
                <c:ptCount val="2"/>
                <c:pt idx="0">
                  <c:v>Ejecutado 2021</c:v>
                </c:pt>
                <c:pt idx="1">
                  <c:v>Saldos</c:v>
                </c:pt>
              </c:strCache>
            </c:strRef>
          </c:cat>
          <c:val>
            <c:numRef>
              <c:f>[1]FINAL!$E$203:$F$203</c:f>
              <c:numCache>
                <c:formatCode>General</c:formatCode>
                <c:ptCount val="2"/>
                <c:pt idx="0">
                  <c:v>255860023262</c:v>
                </c:pt>
                <c:pt idx="1">
                  <c:v>52623642580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2131373312176371E-2"/>
          <c:y val="0.13685192859664472"/>
          <c:w val="0.58825005239364092"/>
          <c:h val="0.736517014320579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'[2]2021 denuncias'!$F$3</c:f>
              <c:strCache>
                <c:ptCount val="1"/>
                <c:pt idx="0">
                  <c:v>DENUNCIAS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GESTION DE DENUNCIAS DE CORRUPCION</c:v>
              </c:pt>
            </c:strLit>
          </c:cat>
          <c:val>
            <c:numRef>
              <c:f>'[2]2021 denuncias'!$F$4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0"/>
          <c:order val="1"/>
          <c:tx>
            <c:strRef>
              <c:f>'[2]2021 denuncias'!$G$3</c:f>
              <c:strCache>
                <c:ptCount val="1"/>
                <c:pt idx="0">
                  <c:v>CERRADA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GESTION DE DENUNCIAS DE CORRUPCION</c:v>
              </c:pt>
            </c:strLit>
          </c:cat>
          <c:val>
            <c:numRef>
              <c:f>'[2]2021 denuncias'!$G$4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"/>
          <c:order val="2"/>
          <c:tx>
            <c:strRef>
              <c:f>'[2]2021 denuncias'!$H$3</c:f>
              <c:strCache>
                <c:ptCount val="1"/>
                <c:pt idx="0">
                  <c:v>AUTO PARA RESOLVER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GESTION DE DENUNCIAS DE CORRUPCION</c:v>
              </c:pt>
            </c:strLit>
          </c:cat>
          <c:val>
            <c:numRef>
              <c:f>'[2]2021 denuncias'!$H$4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3"/>
          <c:tx>
            <c:strRef>
              <c:f>'[2]2021 denuncias'!$I$3</c:f>
              <c:strCache>
                <c:ptCount val="1"/>
                <c:pt idx="0">
                  <c:v>ABIERTA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GESTION DE DENUNCIAS DE CORRUPCION</c:v>
              </c:pt>
            </c:strLit>
          </c:cat>
          <c:val>
            <c:numRef>
              <c:f>'[2]2021 denuncias'!$I$4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5"/>
          <c:order val="4"/>
          <c:tx>
            <c:strRef>
              <c:f>'[2]2021 denuncias'!$J$3</c:f>
              <c:strCache>
                <c:ptCount val="1"/>
                <c:pt idx="0">
                  <c:v>DESESTIMADA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GESTION DE DENUNCIAS DE CORRUPCION</c:v>
              </c:pt>
            </c:strLit>
          </c:cat>
          <c:val>
            <c:numRef>
              <c:f>'[2]2021 denuncias'!$J$4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31296"/>
        <c:axId val="229041280"/>
      </c:barChart>
      <c:catAx>
        <c:axId val="22903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041280"/>
        <c:crosses val="autoZero"/>
        <c:auto val="1"/>
        <c:lblAlgn val="ctr"/>
        <c:lblOffset val="100"/>
        <c:noMultiLvlLbl val="0"/>
      </c:catAx>
      <c:valAx>
        <c:axId val="229041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9031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05686719643064"/>
          <c:y val="0.33880712208271285"/>
          <c:w val="0.32292737871032412"/>
          <c:h val="0.41433127615804788"/>
        </c:manualLayout>
      </c:layout>
      <c:overlay val="1"/>
    </c:legend>
    <c:plotVisOnly val="1"/>
    <c:dispBlanksAs val="gap"/>
    <c:showDLblsOverMax val="0"/>
  </c:chart>
  <c:txPr>
    <a:bodyPr/>
    <a:lstStyle/>
    <a:p>
      <a:pPr algn="ctr" rtl="0">
        <a:defRPr lang="es-PY" sz="1100" b="1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70908</xdr:colOff>
      <xdr:row>0</xdr:row>
      <xdr:rowOff>0</xdr:rowOff>
    </xdr:from>
    <xdr:to>
      <xdr:col>2</xdr:col>
      <xdr:colOff>819150</xdr:colOff>
      <xdr:row>3</xdr:row>
      <xdr:rowOff>223675</xdr:rowOff>
    </xdr:to>
    <xdr:pic>
      <xdr:nvPicPr>
        <xdr:cNvPr id="2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508" y="0"/>
          <a:ext cx="1824567" cy="79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2361952</xdr:colOff>
      <xdr:row>0</xdr:row>
      <xdr:rowOff>42333</xdr:rowOff>
    </xdr:from>
    <xdr:to>
      <xdr:col>4</xdr:col>
      <xdr:colOff>1646767</xdr:colOff>
      <xdr:row>2</xdr:row>
      <xdr:rowOff>185330</xdr:rowOff>
    </xdr:to>
    <xdr:pic>
      <xdr:nvPicPr>
        <xdr:cNvPr id="3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6838702" y="42333"/>
          <a:ext cx="2085165" cy="52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1630191</xdr:colOff>
      <xdr:row>0</xdr:row>
      <xdr:rowOff>0</xdr:rowOff>
    </xdr:from>
    <xdr:to>
      <xdr:col>7</xdr:col>
      <xdr:colOff>1612092</xdr:colOff>
      <xdr:row>3</xdr:row>
      <xdr:rowOff>10584</xdr:rowOff>
    </xdr:to>
    <xdr:pic>
      <xdr:nvPicPr>
        <xdr:cNvPr id="4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12745866" y="0"/>
          <a:ext cx="1724976" cy="58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841375</xdr:colOff>
      <xdr:row>98</xdr:row>
      <xdr:rowOff>63500</xdr:rowOff>
    </xdr:from>
    <xdr:to>
      <xdr:col>10</xdr:col>
      <xdr:colOff>229394</xdr:colOff>
      <xdr:row>106</xdr:row>
      <xdr:rowOff>92076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386908</xdr:colOff>
      <xdr:row>215</xdr:row>
      <xdr:rowOff>32859</xdr:rowOff>
    </xdr:from>
    <xdr:to>
      <xdr:col>13</xdr:col>
      <xdr:colOff>487326</xdr:colOff>
      <xdr:row>230</xdr:row>
      <xdr:rowOff>177209</xdr:rowOff>
    </xdr:to>
    <xdr:graphicFrame macro="">
      <xdr:nvGraphicFramePr>
        <xdr:cNvPr id="8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1016000</xdr:colOff>
      <xdr:row>270</xdr:row>
      <xdr:rowOff>74084</xdr:rowOff>
    </xdr:from>
    <xdr:to>
      <xdr:col>9</xdr:col>
      <xdr:colOff>157694</xdr:colOff>
      <xdr:row>276</xdr:row>
      <xdr:rowOff>550334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0.28273</cdr:x>
      <cdr:y>0.06213</cdr:y>
    </cdr:from>
    <cdr:to>
      <cdr:x>0.41643</cdr:x>
      <cdr:y>0.34615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933577" y="2000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s-PY" sz="1100"/>
        </a:p>
      </cdr:txBody>
    </cdr:sp>
  </cdr:relSizeAnchor>
  <cdr:relSizeAnchor xmlns:cdr="http://schemas.openxmlformats.org/drawingml/2006/chartDrawing">
    <cdr:from>
      <cdr:x>0.08914</cdr:x>
      <cdr:y>0.02959</cdr:y>
    </cdr:from>
    <cdr:to>
      <cdr:x>0.84819</cdr:x>
      <cdr:y>0.11243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609602" y="95250"/>
          <a:ext cx="5191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PY" sz="1100"/>
        </a:p>
      </cdr:txBody>
    </cdr:sp>
  </cdr:relSizeAnchor>
  <cdr:relSizeAnchor xmlns:cdr="http://schemas.openxmlformats.org/drawingml/2006/chartDrawing">
    <cdr:from>
      <cdr:x>0.09471</cdr:x>
      <cdr:y>0.02663</cdr:y>
    </cdr:from>
    <cdr:to>
      <cdr:x>0.78691</cdr:x>
      <cdr:y>0.10947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647702" y="85726"/>
          <a:ext cx="4733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PY" sz="1100" b="1"/>
            <a:t>GESTION</a:t>
          </a:r>
          <a:r>
            <a:rPr lang="es-PY" sz="1100" b="1" baseline="0"/>
            <a:t> DE DENUNCIAS DE CORRUPCION</a:t>
          </a:r>
          <a:endParaRPr lang="es-PY" sz="1100" b="1"/>
        </a:p>
      </cdr:txBody>
    </cdr:sp>
  </cdr:relSizeAnchor>
  <cdr:relSizeAnchor xmlns:cdr="http://schemas.openxmlformats.org/drawingml/2006/chartDrawing">
    <cdr:from>
      <cdr:x>0.07939</cdr:x>
      <cdr:y>0.89459</cdr:y>
    </cdr:from>
    <cdr:to>
      <cdr:x>0.90529</cdr:x>
      <cdr:y>0.95405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542927" y="3152775"/>
          <a:ext cx="56483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PY" sz="1100" b="1"/>
            <a:t>TOTAL</a:t>
          </a:r>
          <a:r>
            <a:rPr lang="es-PY" sz="1100" b="1" baseline="0"/>
            <a:t> DE DENUNCIAS: 11</a:t>
          </a:r>
          <a:endParaRPr lang="es-PY" sz="11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Informe%20Rendicion%20de%20Cuentas%20FINAL%202021%20-%20SDA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GRAFICO%20UTA%20MECIP%20DI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"/>
      <sheetName val="4TO TRIMESTRE"/>
      <sheetName val="FINAL"/>
    </sheetNames>
    <sheetDataSet>
      <sheetData sheetId="0" refreshError="1"/>
      <sheetData sheetId="1"/>
      <sheetData sheetId="2">
        <row r="164">
          <cell r="E164" t="str">
            <v>Ejecutado 2021</v>
          </cell>
          <cell r="F164" t="str">
            <v>Saldos</v>
          </cell>
        </row>
        <row r="203">
          <cell r="E203">
            <v>255860023262</v>
          </cell>
          <cell r="F203">
            <v>52623642580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2021"/>
      <sheetName val="2021 denuncias"/>
    </sheetNames>
    <sheetDataSet>
      <sheetData sheetId="0"/>
      <sheetData sheetId="1"/>
      <sheetData sheetId="2">
        <row r="3">
          <cell r="C3" t="str">
            <v>CONSULTAS</v>
          </cell>
          <cell r="D3" t="str">
            <v>FINIQUITADAS</v>
          </cell>
        </row>
        <row r="4">
          <cell r="B4" t="str">
            <v>Enero</v>
          </cell>
          <cell r="C4">
            <v>2</v>
          </cell>
          <cell r="D4">
            <v>2</v>
          </cell>
        </row>
        <row r="5">
          <cell r="B5" t="str">
            <v>Febrero</v>
          </cell>
          <cell r="C5">
            <v>0</v>
          </cell>
          <cell r="D5">
            <v>0</v>
          </cell>
        </row>
        <row r="6">
          <cell r="B6" t="str">
            <v>Marzo</v>
          </cell>
          <cell r="C6">
            <v>1</v>
          </cell>
          <cell r="D6">
            <v>1</v>
          </cell>
        </row>
        <row r="7">
          <cell r="B7" t="str">
            <v>Abril</v>
          </cell>
          <cell r="C7">
            <v>2</v>
          </cell>
          <cell r="D7">
            <v>2</v>
          </cell>
        </row>
        <row r="8">
          <cell r="B8" t="str">
            <v>Mayo</v>
          </cell>
          <cell r="C8">
            <v>2</v>
          </cell>
          <cell r="D8">
            <v>2</v>
          </cell>
        </row>
        <row r="9">
          <cell r="B9" t="str">
            <v>Junio</v>
          </cell>
          <cell r="C9">
            <v>3</v>
          </cell>
          <cell r="D9">
            <v>3</v>
          </cell>
        </row>
        <row r="10">
          <cell r="B10" t="str">
            <v>Julio</v>
          </cell>
          <cell r="C10">
            <v>1</v>
          </cell>
          <cell r="D10">
            <v>1</v>
          </cell>
        </row>
        <row r="11">
          <cell r="B11" t="str">
            <v>Agosto</v>
          </cell>
          <cell r="C11">
            <v>4</v>
          </cell>
          <cell r="D11">
            <v>4</v>
          </cell>
        </row>
        <row r="12">
          <cell r="B12" t="str">
            <v>Septiembre</v>
          </cell>
          <cell r="C12">
            <v>6</v>
          </cell>
          <cell r="D12">
            <v>6</v>
          </cell>
        </row>
        <row r="13">
          <cell r="B13" t="str">
            <v>Octubre</v>
          </cell>
          <cell r="C13">
            <v>2</v>
          </cell>
          <cell r="D13">
            <v>2</v>
          </cell>
        </row>
        <row r="14">
          <cell r="B14" t="str">
            <v>Noviembre</v>
          </cell>
          <cell r="C14">
            <v>6</v>
          </cell>
          <cell r="D14">
            <v>6</v>
          </cell>
        </row>
        <row r="15">
          <cell r="B15" t="str">
            <v>Diciembre</v>
          </cell>
          <cell r="C15">
            <v>5</v>
          </cell>
          <cell r="D15">
            <v>5</v>
          </cell>
        </row>
        <row r="16">
          <cell r="B16" t="str">
            <v>TOTAL</v>
          </cell>
          <cell r="C16">
            <v>34</v>
          </cell>
        </row>
      </sheetData>
      <sheetData sheetId="3">
        <row r="3">
          <cell r="F3" t="str">
            <v>DENUNCIAS</v>
          </cell>
          <cell r="G3" t="str">
            <v>CERRADA</v>
          </cell>
          <cell r="H3" t="str">
            <v>AUTO PARA RESOLVER</v>
          </cell>
          <cell r="I3" t="str">
            <v>ABIERTA</v>
          </cell>
          <cell r="J3" t="str">
            <v>DESESTIMADA</v>
          </cell>
        </row>
        <row r="4">
          <cell r="F4">
            <v>11</v>
          </cell>
          <cell r="G4">
            <v>6</v>
          </cell>
          <cell r="H4">
            <v>2</v>
          </cell>
          <cell r="I4">
            <v>2</v>
          </cell>
          <cell r="J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nac.gov.py/v3/index.php/transparencia-y-anticorrupcion-dinac/ley-5282-14-art-8-acceso-a-la-informacion-publica" TargetMode="External"/><Relationship Id="rId13" Type="http://schemas.openxmlformats.org/officeDocument/2006/relationships/hyperlink" Target="http://www.dinac.gov.py/" TargetMode="External"/><Relationship Id="rId3" Type="http://schemas.openxmlformats.org/officeDocument/2006/relationships/hyperlink" Target="http://www.dinac.gov.py/v3/index.php/transparencia-y-anticorrupcion-dinac/ley-5282-14-art-8-acceso-a-la-informacion-publica" TargetMode="External"/><Relationship Id="rId7" Type="http://schemas.openxmlformats.org/officeDocument/2006/relationships/hyperlink" Target="http://www.dinac.gov.py/v3/index.php/transparencia-y-anticorrupcion-dinac/ley-5282-14-art-8-acceso-a-la-informacion-publica" TargetMode="External"/><Relationship Id="rId12" Type="http://schemas.openxmlformats.org/officeDocument/2006/relationships/hyperlink" Target="http://www.dinac.gov.py/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www.dinac.gov.py/v3/index.php/transparencia-y-anticorrupcion-dinac/rendicion-de-cuentas-al-ciudadano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dinac.gov.py/v3/index.php/transparencia-y-anticorrupcion-dinac/rendicion-de-cuentas-al-ciudadano/item/1774-resolucion-100-2020-por-la-que-se-conforma-un-comite-de-rendicion-de-cuentas-al-ciudadano-crcc" TargetMode="External"/><Relationship Id="rId6" Type="http://schemas.openxmlformats.org/officeDocument/2006/relationships/hyperlink" Target="http://www.dinac.gov.py/v3/index.php/transparencia-y-anticorrupcion-dinac/ley-5282-14-art-8-acceso-a-la-informacion-publica" TargetMode="External"/><Relationship Id="rId11" Type="http://schemas.openxmlformats.org/officeDocument/2006/relationships/hyperlink" Target="http://www.dinac.gov.py/v3/index.php/transparencia-y-anticorrupcion-dinac/ley-5282-14-art-8-acceso-a-la-informacion-publica" TargetMode="External"/><Relationship Id="rId5" Type="http://schemas.openxmlformats.org/officeDocument/2006/relationships/hyperlink" Target="http://www.dinac.gov.py/v3/index.php/transparencia-y-anticorrupcion-dinac/ley-5282-14-art-8-acceso-a-la-informacion-publica" TargetMode="External"/><Relationship Id="rId15" Type="http://schemas.openxmlformats.org/officeDocument/2006/relationships/hyperlink" Target="https://pyenresultados.rindiendocuentas.gov.py/PerfilEntidad?codEntidad=25-5&amp;codEntidad=25-5" TargetMode="External"/><Relationship Id="rId10" Type="http://schemas.openxmlformats.org/officeDocument/2006/relationships/hyperlink" Target="http://www.dinac.gov.py/v3/index.php/transparencia-y-anticorrupcion-dinac/ley-5282-14-art-8-acceso-a-la-informacion-publica" TargetMode="External"/><Relationship Id="rId4" Type="http://schemas.openxmlformats.org/officeDocument/2006/relationships/hyperlink" Target="http://www.dinac.gov.py/v3/index.php/transparencia-y-anticorrupcion-dinac/ley-5282-14-art-8-acceso-a-la-informacion-publica" TargetMode="External"/><Relationship Id="rId9" Type="http://schemas.openxmlformats.org/officeDocument/2006/relationships/hyperlink" Target="http://www.dinac.gov.py/v3/index.php/transparencia-y-anticorrupcion-dinac/ley-5282-14-art-8-acceso-a-la-informacion-publica" TargetMode="External"/><Relationship Id="rId14" Type="http://schemas.openxmlformats.org/officeDocument/2006/relationships/hyperlink" Target="https://pyenresultados.rindiendocuentas.gov.py/PerfilEntidad?codEntidad=25-5&amp;codEntidad=25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53"/>
  <sheetViews>
    <sheetView tabSelected="1" topLeftCell="A13" zoomScale="90" zoomScaleNormal="90" workbookViewId="0">
      <selection activeCell="H280" sqref="H280"/>
    </sheetView>
  </sheetViews>
  <sheetFormatPr baseColWidth="10" defaultColWidth="9.140625" defaultRowHeight="15"/>
  <cols>
    <col min="1" max="1" width="6.42578125" customWidth="1"/>
    <col min="2" max="2" width="16.140625" customWidth="1"/>
    <col min="3" max="3" width="41.85546875" customWidth="1"/>
    <col min="4" max="4" width="45" customWidth="1"/>
    <col min="5" max="5" width="27" customWidth="1"/>
    <col min="6" max="6" width="41.85546875" customWidth="1"/>
    <col min="7" max="7" width="38.28515625" customWidth="1"/>
    <col min="8" max="8" width="27.42578125" customWidth="1"/>
    <col min="9" max="9" width="28.7109375" customWidth="1"/>
  </cols>
  <sheetData>
    <row r="4" spans="2:9" ht="18.75">
      <c r="B4" s="168" t="s">
        <v>28</v>
      </c>
      <c r="C4" s="168"/>
      <c r="D4" s="168"/>
      <c r="E4" s="168"/>
      <c r="F4" s="168"/>
      <c r="G4" s="168"/>
      <c r="H4" s="168"/>
      <c r="I4" s="168"/>
    </row>
    <row r="5" spans="2:9" ht="9.75" customHeight="1">
      <c r="B5" s="73"/>
      <c r="C5" s="68"/>
      <c r="D5" s="73"/>
      <c r="E5" s="73"/>
      <c r="F5" s="73"/>
      <c r="G5" s="73"/>
      <c r="H5" s="73"/>
      <c r="I5" s="73"/>
    </row>
    <row r="6" spans="2:9" ht="18.75">
      <c r="B6" s="169" t="s">
        <v>0</v>
      </c>
      <c r="C6" s="169"/>
      <c r="D6" s="169"/>
      <c r="E6" s="169"/>
      <c r="F6" s="169"/>
      <c r="G6" s="169"/>
      <c r="H6" s="169"/>
      <c r="I6" s="169"/>
    </row>
    <row r="8" spans="2:9">
      <c r="B8" s="97" t="s">
        <v>1</v>
      </c>
      <c r="C8" s="15"/>
      <c r="D8" s="15"/>
      <c r="E8" s="15"/>
      <c r="F8" s="15"/>
      <c r="G8" s="15"/>
    </row>
    <row r="9" spans="2:9">
      <c r="B9" s="28"/>
      <c r="C9" s="18"/>
      <c r="D9" s="18"/>
      <c r="E9" s="18"/>
      <c r="F9" s="18"/>
    </row>
    <row r="10" spans="2:9">
      <c r="B10" s="9" t="s">
        <v>61</v>
      </c>
    </row>
    <row r="11" spans="2:9">
      <c r="B11" s="9" t="s">
        <v>495</v>
      </c>
    </row>
    <row r="12" spans="2:9">
      <c r="B12" s="9"/>
    </row>
    <row r="13" spans="2:9" ht="15" customHeight="1">
      <c r="B13" s="29" t="s">
        <v>2</v>
      </c>
      <c r="C13" s="30"/>
      <c r="D13" s="30"/>
      <c r="E13" s="30"/>
      <c r="F13" s="30"/>
    </row>
    <row r="14" spans="2:9">
      <c r="B14" s="74"/>
      <c r="C14" s="74"/>
      <c r="D14" s="74"/>
      <c r="E14" s="74"/>
      <c r="F14" s="74"/>
      <c r="G14" s="74"/>
      <c r="H14" s="74"/>
      <c r="I14" s="74"/>
    </row>
    <row r="15" spans="2:9">
      <c r="B15" s="170" t="s">
        <v>194</v>
      </c>
      <c r="C15" s="171"/>
      <c r="D15" s="171"/>
      <c r="E15" s="171"/>
      <c r="F15" s="171"/>
      <c r="G15" s="171"/>
      <c r="H15" s="171"/>
      <c r="I15" s="171"/>
    </row>
    <row r="16" spans="2:9">
      <c r="B16" s="76"/>
      <c r="C16" s="76"/>
      <c r="D16" s="76"/>
      <c r="E16" s="76"/>
      <c r="F16" s="76"/>
      <c r="G16" s="76"/>
      <c r="H16" s="76"/>
      <c r="I16" s="76"/>
    </row>
    <row r="17" spans="2:9" s="32" customFormat="1">
      <c r="B17" s="31" t="s">
        <v>3</v>
      </c>
      <c r="C17" s="30"/>
      <c r="D17" s="30"/>
      <c r="E17" s="30"/>
      <c r="F17" s="30"/>
    </row>
    <row r="18" spans="2:9" s="32" customFormat="1">
      <c r="B18" s="31"/>
      <c r="C18" s="30"/>
      <c r="D18" s="30"/>
      <c r="E18" s="30"/>
      <c r="F18" s="30"/>
    </row>
    <row r="19" spans="2:9">
      <c r="B19" s="172" t="s">
        <v>68</v>
      </c>
      <c r="C19" s="173"/>
      <c r="D19" s="173"/>
      <c r="E19" s="173"/>
      <c r="F19" s="173"/>
      <c r="G19" s="173"/>
      <c r="H19" s="173"/>
      <c r="I19" s="173"/>
    </row>
    <row r="20" spans="2:9">
      <c r="B20" s="173"/>
      <c r="C20" s="173"/>
      <c r="D20" s="173"/>
      <c r="E20" s="173"/>
      <c r="F20" s="173"/>
      <c r="G20" s="173"/>
      <c r="H20" s="173"/>
      <c r="I20" s="173"/>
    </row>
    <row r="21" spans="2:9" ht="20.25" customHeight="1">
      <c r="B21" s="173"/>
      <c r="C21" s="173"/>
      <c r="D21" s="173"/>
      <c r="E21" s="173"/>
      <c r="F21" s="173"/>
      <c r="G21" s="173"/>
      <c r="H21" s="173"/>
      <c r="I21" s="173"/>
    </row>
    <row r="22" spans="2:9" s="1" customFormat="1">
      <c r="B22"/>
      <c r="C22"/>
      <c r="D22"/>
      <c r="E22"/>
      <c r="F22"/>
      <c r="G22"/>
      <c r="H22"/>
      <c r="I22"/>
    </row>
    <row r="23" spans="2:9">
      <c r="B23" s="19" t="s">
        <v>62</v>
      </c>
      <c r="C23" s="98"/>
      <c r="D23" s="98"/>
      <c r="E23" s="98"/>
      <c r="F23" s="98"/>
      <c r="G23" s="98"/>
      <c r="H23" s="1"/>
      <c r="I23" s="1"/>
    </row>
    <row r="25" spans="2:9">
      <c r="B25" s="33" t="s">
        <v>15</v>
      </c>
      <c r="C25" s="33" t="s">
        <v>51</v>
      </c>
      <c r="D25" s="33" t="s">
        <v>52</v>
      </c>
      <c r="E25" s="34" t="s">
        <v>53</v>
      </c>
      <c r="F25" s="62"/>
    </row>
    <row r="26" spans="2:9" ht="30">
      <c r="B26" s="8">
        <v>1</v>
      </c>
      <c r="C26" s="10" t="s">
        <v>29</v>
      </c>
      <c r="D26" s="11" t="s">
        <v>58</v>
      </c>
      <c r="E26" s="14" t="s">
        <v>59</v>
      </c>
      <c r="F26" s="61"/>
    </row>
    <row r="27" spans="2:9" ht="30">
      <c r="B27" s="8">
        <v>2</v>
      </c>
      <c r="C27" s="10" t="s">
        <v>29</v>
      </c>
      <c r="D27" s="11" t="s">
        <v>497</v>
      </c>
      <c r="E27" s="14" t="s">
        <v>60</v>
      </c>
      <c r="F27" s="61"/>
    </row>
    <row r="28" spans="2:9" ht="22.5" customHeight="1">
      <c r="B28" s="8">
        <f>B27+1</f>
        <v>3</v>
      </c>
      <c r="C28" s="10" t="s">
        <v>30</v>
      </c>
      <c r="D28" s="11" t="s">
        <v>31</v>
      </c>
      <c r="E28" s="13" t="s">
        <v>32</v>
      </c>
      <c r="F28" s="32"/>
    </row>
    <row r="29" spans="2:9" ht="22.5" customHeight="1">
      <c r="B29" s="8">
        <f t="shared" ref="B29:B37" si="0">B28+1</f>
        <v>4</v>
      </c>
      <c r="C29" s="10" t="s">
        <v>33</v>
      </c>
      <c r="D29" s="11" t="s">
        <v>34</v>
      </c>
      <c r="E29" s="13" t="s">
        <v>35</v>
      </c>
      <c r="F29" s="32"/>
    </row>
    <row r="30" spans="2:9" ht="23.25" customHeight="1">
      <c r="B30" s="8">
        <f t="shared" si="0"/>
        <v>5</v>
      </c>
      <c r="C30" s="10" t="s">
        <v>36</v>
      </c>
      <c r="D30" s="11" t="s">
        <v>54</v>
      </c>
      <c r="E30" s="12" t="s">
        <v>37</v>
      </c>
      <c r="F30" s="32"/>
    </row>
    <row r="31" spans="2:9" ht="50.25" customHeight="1">
      <c r="B31" s="8">
        <f t="shared" si="0"/>
        <v>6</v>
      </c>
      <c r="C31" s="11" t="s">
        <v>38</v>
      </c>
      <c r="D31" s="129" t="s">
        <v>500</v>
      </c>
      <c r="E31" s="130" t="s">
        <v>501</v>
      </c>
      <c r="F31" s="32"/>
    </row>
    <row r="32" spans="2:9" ht="21.75" customHeight="1">
      <c r="B32" s="8">
        <f t="shared" si="0"/>
        <v>7</v>
      </c>
      <c r="C32" s="10" t="s">
        <v>39</v>
      </c>
      <c r="D32" s="11" t="s">
        <v>40</v>
      </c>
      <c r="E32" s="13" t="s">
        <v>41</v>
      </c>
      <c r="F32" s="32"/>
      <c r="G32" s="32"/>
    </row>
    <row r="33" spans="2:7" ht="30">
      <c r="B33" s="8">
        <f t="shared" si="0"/>
        <v>8</v>
      </c>
      <c r="C33" s="10" t="s">
        <v>42</v>
      </c>
      <c r="D33" s="11" t="s">
        <v>498</v>
      </c>
      <c r="E33" s="13" t="s">
        <v>43</v>
      </c>
      <c r="F33" s="32"/>
      <c r="G33" s="22"/>
    </row>
    <row r="34" spans="2:7" ht="23.25" customHeight="1">
      <c r="B34" s="8">
        <f t="shared" si="0"/>
        <v>9</v>
      </c>
      <c r="C34" s="10" t="s">
        <v>44</v>
      </c>
      <c r="D34" s="11" t="s">
        <v>496</v>
      </c>
      <c r="E34" s="57" t="s">
        <v>195</v>
      </c>
      <c r="F34" s="32"/>
      <c r="G34" s="32"/>
    </row>
    <row r="35" spans="2:7" ht="30">
      <c r="B35" s="8">
        <f t="shared" si="0"/>
        <v>10</v>
      </c>
      <c r="C35" s="10" t="s">
        <v>45</v>
      </c>
      <c r="D35" s="11" t="s">
        <v>46</v>
      </c>
      <c r="E35" s="13" t="s">
        <v>47</v>
      </c>
      <c r="F35" s="32"/>
      <c r="G35" s="22"/>
    </row>
    <row r="36" spans="2:7" ht="30">
      <c r="B36" s="8">
        <f t="shared" si="0"/>
        <v>11</v>
      </c>
      <c r="C36" s="10" t="s">
        <v>48</v>
      </c>
      <c r="D36" s="11" t="s">
        <v>49</v>
      </c>
      <c r="E36" s="13" t="s">
        <v>50</v>
      </c>
      <c r="F36" s="32"/>
      <c r="G36" s="32"/>
    </row>
    <row r="37" spans="2:7" ht="24.75" customHeight="1">
      <c r="B37" s="8">
        <f t="shared" si="0"/>
        <v>12</v>
      </c>
      <c r="C37" s="10" t="s">
        <v>55</v>
      </c>
      <c r="D37" s="11" t="s">
        <v>57</v>
      </c>
      <c r="E37" s="13" t="s">
        <v>56</v>
      </c>
      <c r="F37" s="32"/>
    </row>
    <row r="38" spans="2:7">
      <c r="B38" s="20"/>
      <c r="C38" s="21"/>
      <c r="D38" s="22"/>
      <c r="E38" s="23"/>
      <c r="F38" s="32"/>
    </row>
    <row r="39" spans="2:7" ht="15" customHeight="1">
      <c r="B39" s="155" t="s">
        <v>324</v>
      </c>
      <c r="C39" s="155"/>
      <c r="D39" s="155"/>
      <c r="E39" s="155"/>
      <c r="F39" s="155"/>
    </row>
    <row r="40" spans="2:7">
      <c r="B40" s="60" t="s">
        <v>210</v>
      </c>
      <c r="C40" s="21"/>
      <c r="D40" s="22"/>
      <c r="E40" s="23"/>
      <c r="F40" s="32"/>
    </row>
    <row r="41" spans="2:7" ht="33" customHeight="1">
      <c r="B41" s="174" t="s">
        <v>204</v>
      </c>
      <c r="C41" s="175"/>
      <c r="D41" s="175"/>
      <c r="E41" s="176"/>
      <c r="F41" s="32"/>
    </row>
    <row r="42" spans="2:7" ht="27.75" customHeight="1">
      <c r="B42" s="156" t="s">
        <v>209</v>
      </c>
      <c r="C42" s="157"/>
      <c r="D42" s="157"/>
      <c r="E42" s="158"/>
    </row>
    <row r="43" spans="2:7" ht="18.75" customHeight="1">
      <c r="B43" s="66"/>
      <c r="C43" s="67"/>
      <c r="D43" s="67"/>
      <c r="E43" s="67"/>
    </row>
    <row r="44" spans="2:7">
      <c r="B44" s="19" t="s">
        <v>63</v>
      </c>
      <c r="C44" s="16"/>
      <c r="D44" s="16"/>
      <c r="E44" s="15"/>
      <c r="F44" s="15"/>
      <c r="G44" s="15"/>
    </row>
    <row r="45" spans="2:7" ht="54" customHeight="1">
      <c r="B45" s="9" t="s">
        <v>4</v>
      </c>
      <c r="C45" s="37"/>
      <c r="D45" s="37"/>
    </row>
    <row r="46" spans="2:7" ht="45">
      <c r="B46" s="39" t="s">
        <v>5</v>
      </c>
      <c r="C46" s="177" t="s">
        <v>209</v>
      </c>
      <c r="D46" s="178"/>
    </row>
    <row r="47" spans="2:7">
      <c r="B47" s="1"/>
      <c r="C47" s="1"/>
      <c r="D47" s="1"/>
    </row>
    <row r="48" spans="2:7">
      <c r="B48" s="159" t="s">
        <v>6</v>
      </c>
      <c r="C48" s="159"/>
      <c r="D48" s="159"/>
      <c r="E48" s="159"/>
      <c r="F48" s="159"/>
      <c r="G48" s="159"/>
    </row>
    <row r="49" spans="2:7">
      <c r="B49" s="159"/>
      <c r="C49" s="159"/>
      <c r="D49" s="159"/>
      <c r="E49" s="159"/>
      <c r="F49" s="159"/>
      <c r="G49" s="159"/>
    </row>
    <row r="50" spans="2:7">
      <c r="B50" s="159"/>
      <c r="C50" s="159"/>
      <c r="D50" s="159"/>
      <c r="E50" s="159"/>
      <c r="F50" s="159"/>
      <c r="G50" s="159"/>
    </row>
    <row r="52" spans="2:7">
      <c r="B52" s="54" t="s">
        <v>153</v>
      </c>
      <c r="C52" s="54" t="s">
        <v>154</v>
      </c>
      <c r="D52" s="54" t="s">
        <v>155</v>
      </c>
      <c r="E52" s="54" t="s">
        <v>156</v>
      </c>
      <c r="F52" s="75" t="s">
        <v>157</v>
      </c>
    </row>
    <row r="53" spans="2:7">
      <c r="B53" s="3" t="s">
        <v>7</v>
      </c>
      <c r="C53" s="8" t="s">
        <v>69</v>
      </c>
      <c r="D53" s="8" t="s">
        <v>69</v>
      </c>
      <c r="E53" s="8" t="s">
        <v>69</v>
      </c>
      <c r="F53" s="8" t="s">
        <v>69</v>
      </c>
    </row>
    <row r="54" spans="2:7">
      <c r="B54" s="77"/>
      <c r="C54" s="20"/>
      <c r="D54" s="20"/>
      <c r="E54" s="20"/>
      <c r="F54" s="20"/>
    </row>
    <row r="55" spans="2:7">
      <c r="B55" s="77"/>
      <c r="C55" s="20"/>
      <c r="D55" s="20"/>
      <c r="E55" s="20"/>
      <c r="F55" s="20"/>
    </row>
    <row r="56" spans="2:7">
      <c r="B56" s="77"/>
      <c r="C56" s="20"/>
      <c r="D56" s="20"/>
      <c r="E56" s="20"/>
      <c r="F56" s="20"/>
    </row>
    <row r="58" spans="2:7">
      <c r="B58" s="19" t="s">
        <v>64</v>
      </c>
      <c r="C58" s="15"/>
      <c r="D58" s="15"/>
      <c r="E58" s="15"/>
      <c r="F58" s="15"/>
      <c r="G58" s="15"/>
    </row>
    <row r="59" spans="2:7">
      <c r="B59" s="25"/>
      <c r="C59" s="18"/>
      <c r="D59" s="18"/>
      <c r="E59" s="18"/>
    </row>
    <row r="60" spans="2:7">
      <c r="B60" s="36" t="s">
        <v>8</v>
      </c>
      <c r="C60" s="36"/>
      <c r="D60" s="36"/>
    </row>
    <row r="61" spans="2:7">
      <c r="B61" s="26"/>
      <c r="C61" s="26"/>
      <c r="D61" s="26"/>
    </row>
    <row r="62" spans="2:7">
      <c r="B62" s="54" t="s">
        <v>158</v>
      </c>
      <c r="C62" s="54" t="s">
        <v>159</v>
      </c>
      <c r="D62" s="54" t="s">
        <v>160</v>
      </c>
      <c r="E62" s="54" t="s">
        <v>211</v>
      </c>
    </row>
    <row r="63" spans="2:7" ht="30">
      <c r="B63" s="3" t="s">
        <v>9</v>
      </c>
      <c r="C63" s="81" t="s">
        <v>287</v>
      </c>
      <c r="D63" s="46" t="s">
        <v>288</v>
      </c>
      <c r="E63" s="63" t="s">
        <v>289</v>
      </c>
    </row>
    <row r="64" spans="2:7" ht="30">
      <c r="B64" s="3" t="s">
        <v>10</v>
      </c>
      <c r="C64" s="81" t="s">
        <v>287</v>
      </c>
      <c r="D64" s="46" t="s">
        <v>290</v>
      </c>
      <c r="E64" s="63" t="s">
        <v>289</v>
      </c>
    </row>
    <row r="65" spans="2:5" ht="30">
      <c r="B65" s="3" t="s">
        <v>11</v>
      </c>
      <c r="C65" s="81" t="s">
        <v>287</v>
      </c>
      <c r="D65" s="46" t="s">
        <v>291</v>
      </c>
      <c r="E65" s="63" t="s">
        <v>289</v>
      </c>
    </row>
    <row r="66" spans="2:5" ht="30">
      <c r="B66" s="3" t="s">
        <v>216</v>
      </c>
      <c r="C66" s="81" t="s">
        <v>287</v>
      </c>
      <c r="D66" s="46" t="s">
        <v>292</v>
      </c>
      <c r="E66" s="63" t="s">
        <v>289</v>
      </c>
    </row>
    <row r="67" spans="2:5" ht="30">
      <c r="B67" s="3" t="s">
        <v>217</v>
      </c>
      <c r="C67" s="81" t="s">
        <v>287</v>
      </c>
      <c r="D67" s="46" t="s">
        <v>293</v>
      </c>
      <c r="E67" s="63" t="s">
        <v>289</v>
      </c>
    </row>
    <row r="68" spans="2:5" ht="30">
      <c r="B68" s="3" t="s">
        <v>218</v>
      </c>
      <c r="C68" s="81" t="s">
        <v>287</v>
      </c>
      <c r="D68" s="46" t="s">
        <v>294</v>
      </c>
      <c r="E68" s="63" t="s">
        <v>289</v>
      </c>
    </row>
    <row r="69" spans="2:5" ht="30">
      <c r="B69" s="3" t="s">
        <v>219</v>
      </c>
      <c r="C69" s="81" t="s">
        <v>287</v>
      </c>
      <c r="D69" s="46" t="s">
        <v>295</v>
      </c>
      <c r="E69" s="63" t="s">
        <v>289</v>
      </c>
    </row>
    <row r="70" spans="2:5" ht="30">
      <c r="B70" s="3" t="s">
        <v>220</v>
      </c>
      <c r="C70" s="81" t="s">
        <v>287</v>
      </c>
      <c r="D70" s="46" t="s">
        <v>296</v>
      </c>
      <c r="E70" s="63" t="s">
        <v>289</v>
      </c>
    </row>
    <row r="71" spans="2:5" ht="30">
      <c r="B71" s="3" t="s">
        <v>221</v>
      </c>
      <c r="C71" s="81">
        <v>1</v>
      </c>
      <c r="D71" s="46" t="s">
        <v>297</v>
      </c>
      <c r="E71" s="63" t="s">
        <v>289</v>
      </c>
    </row>
    <row r="72" spans="2:5" ht="33.75">
      <c r="B72" s="3" t="s">
        <v>222</v>
      </c>
      <c r="C72" s="81">
        <v>1</v>
      </c>
      <c r="D72" s="46" t="s">
        <v>298</v>
      </c>
      <c r="E72" s="63" t="s">
        <v>212</v>
      </c>
    </row>
    <row r="73" spans="2:5" ht="28.5" customHeight="1">
      <c r="B73" s="3" t="s">
        <v>223</v>
      </c>
      <c r="C73" s="81" t="s">
        <v>289</v>
      </c>
      <c r="D73" s="46" t="s">
        <v>289</v>
      </c>
      <c r="E73" s="63" t="s">
        <v>299</v>
      </c>
    </row>
    <row r="74" spans="2:5" ht="27.75" customHeight="1">
      <c r="B74" s="3" t="s">
        <v>224</v>
      </c>
      <c r="C74" s="81" t="s">
        <v>289</v>
      </c>
      <c r="D74" s="46" t="s">
        <v>289</v>
      </c>
      <c r="E74" s="63" t="s">
        <v>299</v>
      </c>
    </row>
    <row r="75" spans="2:5">
      <c r="B75" s="77"/>
      <c r="C75" s="82"/>
      <c r="D75" s="78"/>
      <c r="E75" s="79"/>
    </row>
    <row r="77" spans="2:5">
      <c r="B77" s="36" t="s">
        <v>12</v>
      </c>
      <c r="C77" s="36"/>
      <c r="D77" s="36"/>
    </row>
    <row r="78" spans="2:5">
      <c r="B78" s="26"/>
      <c r="C78" s="26"/>
      <c r="D78" s="26"/>
    </row>
    <row r="79" spans="2:5">
      <c r="B79" s="54" t="s">
        <v>158</v>
      </c>
      <c r="C79" s="54" t="s">
        <v>159</v>
      </c>
      <c r="D79" s="54" t="s">
        <v>161</v>
      </c>
      <c r="E79" s="54" t="s">
        <v>211</v>
      </c>
    </row>
    <row r="80" spans="2:5" ht="60">
      <c r="B80" s="3" t="s">
        <v>9</v>
      </c>
      <c r="C80" s="81">
        <v>0.77</v>
      </c>
      <c r="D80" s="46" t="s">
        <v>206</v>
      </c>
      <c r="E80" s="63"/>
    </row>
    <row r="81" spans="2:6" ht="60">
      <c r="B81" s="3" t="s">
        <v>10</v>
      </c>
      <c r="C81" s="81">
        <v>0.8</v>
      </c>
      <c r="D81" s="46" t="s">
        <v>206</v>
      </c>
      <c r="E81" s="63"/>
    </row>
    <row r="82" spans="2:6" ht="60">
      <c r="B82" s="3" t="s">
        <v>11</v>
      </c>
      <c r="C82" s="81">
        <v>1</v>
      </c>
      <c r="D82" s="46" t="s">
        <v>206</v>
      </c>
      <c r="E82" s="63"/>
    </row>
    <row r="83" spans="2:6" ht="60">
      <c r="B83" s="3" t="s">
        <v>216</v>
      </c>
      <c r="C83" s="81">
        <v>1</v>
      </c>
      <c r="D83" s="46" t="s">
        <v>206</v>
      </c>
      <c r="E83" s="63"/>
    </row>
    <row r="84" spans="2:6" ht="60">
      <c r="B84" s="3" t="s">
        <v>217</v>
      </c>
      <c r="C84" s="81">
        <v>1</v>
      </c>
      <c r="D84" s="46" t="s">
        <v>206</v>
      </c>
      <c r="E84" s="63"/>
    </row>
    <row r="85" spans="2:6" ht="60">
      <c r="B85" s="3" t="s">
        <v>218</v>
      </c>
      <c r="C85" s="81">
        <v>1</v>
      </c>
      <c r="D85" s="46" t="s">
        <v>206</v>
      </c>
      <c r="E85" s="63"/>
    </row>
    <row r="86" spans="2:6" ht="60">
      <c r="B86" s="3" t="s">
        <v>219</v>
      </c>
      <c r="C86" s="81">
        <v>1</v>
      </c>
      <c r="D86" s="46" t="s">
        <v>206</v>
      </c>
      <c r="E86" s="63"/>
    </row>
    <row r="87" spans="2:6" ht="60">
      <c r="B87" s="3" t="s">
        <v>220</v>
      </c>
      <c r="C87" s="81">
        <v>1</v>
      </c>
      <c r="D87" s="46" t="s">
        <v>206</v>
      </c>
      <c r="E87" s="63"/>
    </row>
    <row r="88" spans="2:6" ht="60">
      <c r="B88" s="3" t="s">
        <v>221</v>
      </c>
      <c r="C88" s="81">
        <v>1</v>
      </c>
      <c r="D88" s="46" t="s">
        <v>206</v>
      </c>
      <c r="E88" s="63"/>
    </row>
    <row r="89" spans="2:6" ht="60">
      <c r="B89" s="3" t="s">
        <v>222</v>
      </c>
      <c r="C89" s="81">
        <v>1</v>
      </c>
      <c r="D89" s="46" t="s">
        <v>206</v>
      </c>
      <c r="E89" s="63"/>
    </row>
    <row r="90" spans="2:6" ht="22.5">
      <c r="B90" s="3" t="s">
        <v>286</v>
      </c>
      <c r="C90" s="81" t="s">
        <v>289</v>
      </c>
      <c r="D90" s="46" t="s">
        <v>289</v>
      </c>
      <c r="E90" s="63" t="s">
        <v>299</v>
      </c>
    </row>
    <row r="91" spans="2:6" ht="22.5">
      <c r="B91" s="3" t="s">
        <v>224</v>
      </c>
      <c r="C91" s="81" t="s">
        <v>289</v>
      </c>
      <c r="D91" s="46" t="s">
        <v>289</v>
      </c>
      <c r="E91" s="63" t="s">
        <v>299</v>
      </c>
    </row>
    <row r="92" spans="2:6">
      <c r="B92" s="77"/>
      <c r="C92" s="20"/>
      <c r="D92" s="78"/>
      <c r="E92" s="79"/>
    </row>
    <row r="94" spans="2:6">
      <c r="B94" s="35" t="s">
        <v>13</v>
      </c>
      <c r="C94" s="26"/>
      <c r="D94" s="26"/>
      <c r="E94" s="26"/>
      <c r="F94" s="26"/>
    </row>
    <row r="95" spans="2:6">
      <c r="B95" s="4"/>
    </row>
    <row r="96" spans="2:6">
      <c r="B96" s="55" t="s">
        <v>158</v>
      </c>
      <c r="C96" s="75" t="s">
        <v>162</v>
      </c>
      <c r="D96" s="75" t="s">
        <v>163</v>
      </c>
      <c r="E96" s="75" t="s">
        <v>164</v>
      </c>
      <c r="F96" s="75" t="s">
        <v>165</v>
      </c>
    </row>
    <row r="97" spans="2:9" ht="30">
      <c r="B97" s="7" t="s">
        <v>9</v>
      </c>
      <c r="C97" s="40">
        <v>2</v>
      </c>
      <c r="D97" s="40">
        <v>2</v>
      </c>
      <c r="E97" s="59" t="s">
        <v>213</v>
      </c>
      <c r="F97" s="46" t="s">
        <v>300</v>
      </c>
    </row>
    <row r="98" spans="2:9" ht="30">
      <c r="B98" s="7" t="s">
        <v>10</v>
      </c>
      <c r="C98" s="59" t="s">
        <v>205</v>
      </c>
      <c r="D98" s="59" t="s">
        <v>205</v>
      </c>
      <c r="E98" s="59" t="s">
        <v>205</v>
      </c>
      <c r="F98" s="46" t="s">
        <v>300</v>
      </c>
    </row>
    <row r="99" spans="2:9" ht="30">
      <c r="B99" s="7" t="s">
        <v>11</v>
      </c>
      <c r="C99" s="40">
        <v>1</v>
      </c>
      <c r="D99" s="40">
        <v>1</v>
      </c>
      <c r="E99" s="59" t="s">
        <v>213</v>
      </c>
      <c r="F99" s="46" t="s">
        <v>300</v>
      </c>
    </row>
    <row r="100" spans="2:9" ht="30">
      <c r="B100" s="3" t="s">
        <v>216</v>
      </c>
      <c r="C100" s="40">
        <v>2</v>
      </c>
      <c r="D100" s="40">
        <v>2</v>
      </c>
      <c r="E100" s="59" t="s">
        <v>213</v>
      </c>
      <c r="F100" s="46" t="s">
        <v>300</v>
      </c>
    </row>
    <row r="101" spans="2:9" ht="30">
      <c r="B101" s="3" t="s">
        <v>217</v>
      </c>
      <c r="C101" s="40">
        <v>2</v>
      </c>
      <c r="D101" s="40">
        <v>2</v>
      </c>
      <c r="E101" s="59" t="s">
        <v>213</v>
      </c>
      <c r="F101" s="46" t="s">
        <v>300</v>
      </c>
    </row>
    <row r="102" spans="2:9" ht="30">
      <c r="B102" s="3" t="s">
        <v>218</v>
      </c>
      <c r="C102" s="40">
        <v>3</v>
      </c>
      <c r="D102" s="40">
        <v>3</v>
      </c>
      <c r="E102" s="59" t="s">
        <v>213</v>
      </c>
      <c r="F102" s="46" t="s">
        <v>300</v>
      </c>
    </row>
    <row r="103" spans="2:9" ht="30">
      <c r="B103" s="3" t="s">
        <v>219</v>
      </c>
      <c r="C103" s="40">
        <v>1</v>
      </c>
      <c r="D103" s="40">
        <v>1</v>
      </c>
      <c r="E103" s="59" t="s">
        <v>213</v>
      </c>
      <c r="F103" s="46" t="s">
        <v>300</v>
      </c>
    </row>
    <row r="104" spans="2:9" ht="30">
      <c r="B104" s="3" t="s">
        <v>220</v>
      </c>
      <c r="C104" s="40">
        <v>4</v>
      </c>
      <c r="D104" s="40">
        <v>4</v>
      </c>
      <c r="E104" s="59" t="s">
        <v>213</v>
      </c>
      <c r="F104" s="46" t="s">
        <v>300</v>
      </c>
    </row>
    <row r="105" spans="2:9" ht="30">
      <c r="B105" s="3" t="s">
        <v>221</v>
      </c>
      <c r="C105" s="40">
        <v>6</v>
      </c>
      <c r="D105" s="40">
        <v>6</v>
      </c>
      <c r="E105" s="59" t="s">
        <v>213</v>
      </c>
      <c r="F105" s="46" t="s">
        <v>300</v>
      </c>
    </row>
    <row r="106" spans="2:9" ht="30">
      <c r="B106" s="3" t="s">
        <v>222</v>
      </c>
      <c r="C106" s="40">
        <v>2</v>
      </c>
      <c r="D106" s="40">
        <v>2</v>
      </c>
      <c r="E106" s="59" t="s">
        <v>213</v>
      </c>
      <c r="F106" s="46" t="s">
        <v>300</v>
      </c>
    </row>
    <row r="107" spans="2:9" ht="30">
      <c r="B107" s="3" t="s">
        <v>223</v>
      </c>
      <c r="C107" s="40">
        <v>6</v>
      </c>
      <c r="D107" s="40">
        <v>6</v>
      </c>
      <c r="E107" s="83" t="s">
        <v>289</v>
      </c>
      <c r="F107" s="46" t="s">
        <v>300</v>
      </c>
    </row>
    <row r="108" spans="2:9" ht="30">
      <c r="B108" s="3" t="s">
        <v>224</v>
      </c>
      <c r="C108" s="40">
        <v>5</v>
      </c>
      <c r="D108" s="40">
        <v>5</v>
      </c>
      <c r="E108" s="59" t="s">
        <v>213</v>
      </c>
      <c r="F108" s="46" t="s">
        <v>300</v>
      </c>
    </row>
    <row r="110" spans="2:9">
      <c r="B110" s="26" t="s">
        <v>14</v>
      </c>
      <c r="C110" s="38"/>
      <c r="D110" s="38"/>
      <c r="E110" s="38"/>
      <c r="F110" s="18"/>
      <c r="G110" s="18"/>
      <c r="H110" s="18"/>
      <c r="I110" s="18"/>
    </row>
    <row r="111" spans="2:9">
      <c r="B111" s="38"/>
      <c r="C111" s="38"/>
      <c r="D111" s="38"/>
      <c r="E111" s="38"/>
      <c r="F111" s="18"/>
      <c r="G111" s="18"/>
      <c r="H111" s="18"/>
      <c r="I111" s="18"/>
    </row>
    <row r="112" spans="2:9">
      <c r="B112" s="75" t="s">
        <v>15</v>
      </c>
      <c r="C112" s="75" t="s">
        <v>166</v>
      </c>
      <c r="D112" s="75" t="s">
        <v>167</v>
      </c>
      <c r="E112" s="75" t="s">
        <v>168</v>
      </c>
      <c r="F112" s="75" t="s">
        <v>169</v>
      </c>
      <c r="G112" s="75" t="s">
        <v>170</v>
      </c>
      <c r="H112" s="75" t="s">
        <v>171</v>
      </c>
      <c r="I112" s="75" t="s">
        <v>16</v>
      </c>
    </row>
    <row r="113" spans="2:9">
      <c r="B113" s="40">
        <v>1</v>
      </c>
      <c r="C113" s="40" t="s">
        <v>70</v>
      </c>
      <c r="D113" s="41" t="s">
        <v>71</v>
      </c>
      <c r="E113" s="89" t="s">
        <v>72</v>
      </c>
      <c r="F113" s="90" t="s">
        <v>73</v>
      </c>
      <c r="G113" s="42">
        <v>69922575052</v>
      </c>
      <c r="H113" s="48">
        <v>0.85</v>
      </c>
      <c r="I113" s="44" t="s">
        <v>74</v>
      </c>
    </row>
    <row r="114" spans="2:9" ht="45">
      <c r="B114" s="40">
        <v>2</v>
      </c>
      <c r="C114" s="40" t="s">
        <v>75</v>
      </c>
      <c r="D114" s="41" t="s">
        <v>76</v>
      </c>
      <c r="E114" s="90" t="s">
        <v>77</v>
      </c>
      <c r="F114" s="90" t="s">
        <v>78</v>
      </c>
      <c r="G114" s="42">
        <v>25230365950</v>
      </c>
      <c r="H114" s="48">
        <v>0.9</v>
      </c>
      <c r="I114" s="44" t="s">
        <v>74</v>
      </c>
    </row>
    <row r="115" spans="2:9" ht="30">
      <c r="B115" s="40">
        <v>3</v>
      </c>
      <c r="C115" s="40" t="s">
        <v>79</v>
      </c>
      <c r="D115" s="41" t="s">
        <v>80</v>
      </c>
      <c r="E115" s="90" t="s">
        <v>81</v>
      </c>
      <c r="F115" s="90" t="s">
        <v>82</v>
      </c>
      <c r="G115" s="42">
        <v>161204847168</v>
      </c>
      <c r="H115" s="48">
        <v>0.8</v>
      </c>
      <c r="I115" s="44" t="s">
        <v>74</v>
      </c>
    </row>
    <row r="116" spans="2:9" ht="45">
      <c r="B116" s="40">
        <v>4</v>
      </c>
      <c r="C116" s="40" t="s">
        <v>83</v>
      </c>
      <c r="D116" s="41" t="s">
        <v>84</v>
      </c>
      <c r="E116" s="90" t="s">
        <v>85</v>
      </c>
      <c r="F116" s="90" t="s">
        <v>86</v>
      </c>
      <c r="G116" s="42">
        <v>16867729913</v>
      </c>
      <c r="H116" s="48">
        <v>0.84</v>
      </c>
      <c r="I116" s="44" t="s">
        <v>74</v>
      </c>
    </row>
    <row r="117" spans="2:9" ht="30">
      <c r="B117" s="40">
        <v>5</v>
      </c>
      <c r="C117" s="40" t="s">
        <v>87</v>
      </c>
      <c r="D117" s="41" t="s">
        <v>88</v>
      </c>
      <c r="E117" s="90" t="s">
        <v>89</v>
      </c>
      <c r="F117" s="90" t="s">
        <v>90</v>
      </c>
      <c r="G117" s="42">
        <v>10258147759</v>
      </c>
      <c r="H117" s="48">
        <v>0.77</v>
      </c>
      <c r="I117" s="44" t="s">
        <v>74</v>
      </c>
    </row>
    <row r="118" spans="2:9">
      <c r="B118" s="40">
        <v>6</v>
      </c>
      <c r="C118" s="40" t="s">
        <v>91</v>
      </c>
      <c r="D118" s="92" t="s">
        <v>69</v>
      </c>
      <c r="E118" s="90" t="s">
        <v>315</v>
      </c>
      <c r="F118" s="90" t="s">
        <v>92</v>
      </c>
      <c r="G118" s="42">
        <v>25000000000</v>
      </c>
      <c r="H118" s="48">
        <v>0.91</v>
      </c>
      <c r="I118" s="44" t="s">
        <v>74</v>
      </c>
    </row>
    <row r="119" spans="2:9">
      <c r="B119" s="52"/>
      <c r="C119" s="52"/>
      <c r="D119" s="32"/>
      <c r="E119" s="69"/>
      <c r="F119" s="69"/>
      <c r="G119" s="70"/>
      <c r="H119" s="71"/>
      <c r="I119" s="72"/>
    </row>
    <row r="120" spans="2:9">
      <c r="B120" s="26" t="s">
        <v>17</v>
      </c>
      <c r="C120" s="26"/>
      <c r="D120" s="26"/>
      <c r="E120" s="26"/>
      <c r="F120" s="26"/>
      <c r="G120" s="26"/>
    </row>
    <row r="121" spans="2:9">
      <c r="B121" s="26"/>
      <c r="C121" s="26"/>
      <c r="D121" s="26"/>
      <c r="E121" s="26"/>
      <c r="F121" s="26"/>
      <c r="G121" s="26"/>
    </row>
    <row r="122" spans="2:9">
      <c r="D122" s="160" t="s">
        <v>196</v>
      </c>
      <c r="E122" s="160"/>
      <c r="F122" s="160"/>
      <c r="G122" s="160"/>
    </row>
    <row r="123" spans="2:9">
      <c r="B123" s="75" t="s">
        <v>15</v>
      </c>
      <c r="C123" s="75" t="s">
        <v>166</v>
      </c>
      <c r="D123" s="75" t="s">
        <v>172</v>
      </c>
      <c r="E123" s="75" t="s">
        <v>173</v>
      </c>
      <c r="F123" s="75" t="s">
        <v>174</v>
      </c>
      <c r="G123" s="75" t="s">
        <v>175</v>
      </c>
    </row>
    <row r="124" spans="2:9">
      <c r="B124" s="64" t="s">
        <v>69</v>
      </c>
      <c r="C124" s="64" t="s">
        <v>69</v>
      </c>
      <c r="D124" s="64" t="s">
        <v>69</v>
      </c>
      <c r="E124" s="64" t="s">
        <v>69</v>
      </c>
      <c r="F124" s="64" t="s">
        <v>69</v>
      </c>
      <c r="G124" s="64" t="s">
        <v>69</v>
      </c>
    </row>
    <row r="126" spans="2:9">
      <c r="B126" s="26" t="s">
        <v>67</v>
      </c>
      <c r="C126" s="26"/>
      <c r="D126" s="26"/>
      <c r="E126" s="26"/>
      <c r="F126" s="26"/>
      <c r="G126" s="26"/>
      <c r="H126" s="26"/>
      <c r="I126" s="26"/>
    </row>
    <row r="127" spans="2:9">
      <c r="B127" s="24"/>
      <c r="C127" s="18"/>
      <c r="D127" s="18"/>
      <c r="E127" s="18"/>
      <c r="F127" s="18"/>
      <c r="G127" s="18"/>
      <c r="H127" s="18"/>
      <c r="I127" s="18"/>
    </row>
    <row r="128" spans="2:9" ht="50.25" customHeight="1">
      <c r="B128" s="75" t="s">
        <v>15</v>
      </c>
      <c r="C128" s="75" t="s">
        <v>166</v>
      </c>
      <c r="D128" s="75" t="s">
        <v>167</v>
      </c>
      <c r="E128" s="75" t="s">
        <v>168</v>
      </c>
      <c r="F128" s="75" t="s">
        <v>169</v>
      </c>
      <c r="G128" s="75" t="s">
        <v>171</v>
      </c>
      <c r="H128" s="75" t="s">
        <v>176</v>
      </c>
      <c r="I128" s="56" t="s">
        <v>177</v>
      </c>
    </row>
    <row r="129" spans="2:9" ht="120">
      <c r="B129" s="40">
        <v>1</v>
      </c>
      <c r="C129" s="40" t="s">
        <v>70</v>
      </c>
      <c r="D129" s="41" t="s">
        <v>71</v>
      </c>
      <c r="E129" s="91" t="s">
        <v>72</v>
      </c>
      <c r="F129" s="92" t="s">
        <v>93</v>
      </c>
      <c r="G129" s="45">
        <v>0.85</v>
      </c>
      <c r="H129" s="93" t="s">
        <v>94</v>
      </c>
      <c r="I129" s="46" t="s">
        <v>316</v>
      </c>
    </row>
    <row r="130" spans="2:9" ht="195">
      <c r="B130" s="40">
        <v>2</v>
      </c>
      <c r="C130" s="40" t="s">
        <v>75</v>
      </c>
      <c r="D130" s="41" t="s">
        <v>76</v>
      </c>
      <c r="E130" s="92" t="s">
        <v>77</v>
      </c>
      <c r="F130" s="90" t="s">
        <v>95</v>
      </c>
      <c r="G130" s="94">
        <f>900/1664</f>
        <v>0.54086538461538458</v>
      </c>
      <c r="H130" s="93" t="s">
        <v>96</v>
      </c>
      <c r="I130" s="46" t="s">
        <v>316</v>
      </c>
    </row>
    <row r="131" spans="2:9" ht="105">
      <c r="B131" s="40">
        <v>3</v>
      </c>
      <c r="C131" s="40" t="s">
        <v>79</v>
      </c>
      <c r="D131" s="41" t="s">
        <v>80</v>
      </c>
      <c r="E131" s="92" t="s">
        <v>81</v>
      </c>
      <c r="F131" s="92" t="s">
        <v>97</v>
      </c>
      <c r="G131" s="47">
        <f>439323/530940</f>
        <v>0.82744377895807431</v>
      </c>
      <c r="H131" s="93" t="s">
        <v>98</v>
      </c>
      <c r="I131" s="46" t="s">
        <v>316</v>
      </c>
    </row>
    <row r="132" spans="2:9" ht="75">
      <c r="B132" s="40">
        <v>4</v>
      </c>
      <c r="C132" s="40" t="s">
        <v>83</v>
      </c>
      <c r="D132" s="41" t="s">
        <v>84</v>
      </c>
      <c r="E132" s="92" t="s">
        <v>99</v>
      </c>
      <c r="F132" s="92" t="s">
        <v>86</v>
      </c>
      <c r="G132" s="94">
        <f>1209273/937200</f>
        <v>1.2903040973111395</v>
      </c>
      <c r="H132" s="93" t="s">
        <v>100</v>
      </c>
      <c r="I132" s="46" t="s">
        <v>316</v>
      </c>
    </row>
    <row r="133" spans="2:9" ht="75">
      <c r="B133" s="40">
        <v>5</v>
      </c>
      <c r="C133" s="40" t="s">
        <v>87</v>
      </c>
      <c r="D133" s="41" t="s">
        <v>88</v>
      </c>
      <c r="E133" s="92" t="s">
        <v>89</v>
      </c>
      <c r="F133" s="92" t="s">
        <v>90</v>
      </c>
      <c r="G133" s="43">
        <v>3.5185185185185186</v>
      </c>
      <c r="H133" s="93" t="s">
        <v>317</v>
      </c>
      <c r="I133" s="46" t="s">
        <v>316</v>
      </c>
    </row>
    <row r="134" spans="2:9" ht="120">
      <c r="B134" s="40">
        <v>6</v>
      </c>
      <c r="C134" s="40" t="s">
        <v>91</v>
      </c>
      <c r="D134" s="92" t="s">
        <v>69</v>
      </c>
      <c r="E134" s="92" t="s">
        <v>315</v>
      </c>
      <c r="F134" s="92" t="s">
        <v>92</v>
      </c>
      <c r="G134" s="48">
        <v>0.91</v>
      </c>
      <c r="H134" s="93" t="s">
        <v>318</v>
      </c>
      <c r="I134" s="46" t="s">
        <v>316</v>
      </c>
    </row>
    <row r="136" spans="2:9">
      <c r="B136" s="26" t="s">
        <v>18</v>
      </c>
      <c r="C136" s="26"/>
      <c r="D136" s="18"/>
      <c r="E136" s="18"/>
      <c r="F136" s="18"/>
      <c r="G136" s="18"/>
    </row>
    <row r="137" spans="2:9">
      <c r="B137" s="24"/>
      <c r="C137" s="18"/>
      <c r="D137" s="18"/>
      <c r="E137" s="18"/>
      <c r="F137" s="18"/>
      <c r="G137" s="18"/>
    </row>
    <row r="138" spans="2:9">
      <c r="B138" s="75" t="s">
        <v>19</v>
      </c>
      <c r="C138" s="75" t="s">
        <v>178</v>
      </c>
      <c r="D138" s="75" t="s">
        <v>179</v>
      </c>
      <c r="E138" s="75" t="s">
        <v>180</v>
      </c>
      <c r="F138" s="56" t="s">
        <v>181</v>
      </c>
      <c r="G138" s="75" t="s">
        <v>182</v>
      </c>
    </row>
    <row r="139" spans="2:9" ht="60">
      <c r="B139" s="102">
        <v>386627</v>
      </c>
      <c r="C139" s="100" t="s">
        <v>325</v>
      </c>
      <c r="D139" s="120">
        <v>550000000</v>
      </c>
      <c r="E139" s="100" t="s">
        <v>326</v>
      </c>
      <c r="F139" s="100" t="s">
        <v>115</v>
      </c>
      <c r="G139" s="100" t="s">
        <v>327</v>
      </c>
    </row>
    <row r="140" spans="2:9" ht="75">
      <c r="B140" s="102">
        <v>387573</v>
      </c>
      <c r="C140" s="100" t="s">
        <v>328</v>
      </c>
      <c r="D140" s="102">
        <v>420000000</v>
      </c>
      <c r="E140" s="100" t="s">
        <v>329</v>
      </c>
      <c r="F140" s="100" t="s">
        <v>115</v>
      </c>
      <c r="G140" s="100" t="s">
        <v>330</v>
      </c>
    </row>
    <row r="141" spans="2:9" ht="60">
      <c r="B141" s="102">
        <v>388757</v>
      </c>
      <c r="C141" s="100" t="s">
        <v>484</v>
      </c>
      <c r="D141" s="102">
        <v>347770500</v>
      </c>
      <c r="E141" s="100" t="s">
        <v>331</v>
      </c>
      <c r="F141" s="100" t="s">
        <v>115</v>
      </c>
      <c r="G141" s="100" t="s">
        <v>332</v>
      </c>
    </row>
    <row r="142" spans="2:9" ht="60">
      <c r="B142" s="103">
        <v>388572</v>
      </c>
      <c r="C142" s="100" t="s">
        <v>333</v>
      </c>
      <c r="D142" s="103">
        <v>366000000</v>
      </c>
      <c r="E142" s="101" t="s">
        <v>334</v>
      </c>
      <c r="F142" s="101" t="s">
        <v>115</v>
      </c>
      <c r="G142" s="100" t="s">
        <v>335</v>
      </c>
    </row>
    <row r="143" spans="2:9" ht="45">
      <c r="B143" s="102">
        <v>390443</v>
      </c>
      <c r="C143" s="100" t="s">
        <v>336</v>
      </c>
      <c r="D143" s="102">
        <v>20000000</v>
      </c>
      <c r="E143" s="100" t="s">
        <v>337</v>
      </c>
      <c r="F143" s="100" t="s">
        <v>115</v>
      </c>
      <c r="G143" s="100" t="s">
        <v>338</v>
      </c>
    </row>
    <row r="144" spans="2:9" ht="60">
      <c r="B144" s="102">
        <v>396872</v>
      </c>
      <c r="C144" s="100" t="s">
        <v>339</v>
      </c>
      <c r="D144" s="102">
        <v>82500000</v>
      </c>
      <c r="E144" s="100" t="s">
        <v>340</v>
      </c>
      <c r="F144" s="100" t="s">
        <v>341</v>
      </c>
      <c r="G144" s="100" t="s">
        <v>342</v>
      </c>
    </row>
    <row r="145" spans="2:7" ht="60">
      <c r="B145" s="102">
        <v>396772</v>
      </c>
      <c r="C145" s="100" t="s">
        <v>343</v>
      </c>
      <c r="D145" s="102">
        <v>92625000</v>
      </c>
      <c r="E145" s="100" t="s">
        <v>344</v>
      </c>
      <c r="F145" s="100" t="s">
        <v>341</v>
      </c>
      <c r="G145" s="100" t="s">
        <v>345</v>
      </c>
    </row>
    <row r="146" spans="2:7" ht="75">
      <c r="B146" s="102">
        <v>392718</v>
      </c>
      <c r="C146" s="100" t="s">
        <v>346</v>
      </c>
      <c r="D146" s="102">
        <v>48000000</v>
      </c>
      <c r="E146" s="100" t="s">
        <v>347</v>
      </c>
      <c r="F146" s="100" t="s">
        <v>341</v>
      </c>
      <c r="G146" s="100" t="s">
        <v>348</v>
      </c>
    </row>
    <row r="147" spans="2:7" ht="75">
      <c r="B147" s="102">
        <v>390440</v>
      </c>
      <c r="C147" s="100" t="s">
        <v>349</v>
      </c>
      <c r="D147" s="102">
        <v>42131000</v>
      </c>
      <c r="E147" s="100" t="s">
        <v>350</v>
      </c>
      <c r="F147" s="100" t="s">
        <v>115</v>
      </c>
      <c r="G147" s="100" t="s">
        <v>351</v>
      </c>
    </row>
    <row r="148" spans="2:7" ht="60">
      <c r="B148" s="102">
        <v>389074</v>
      </c>
      <c r="C148" s="100" t="s">
        <v>352</v>
      </c>
      <c r="D148" s="102">
        <v>1170000000</v>
      </c>
      <c r="E148" s="100" t="s">
        <v>353</v>
      </c>
      <c r="F148" s="100" t="s">
        <v>115</v>
      </c>
      <c r="G148" s="100" t="s">
        <v>354</v>
      </c>
    </row>
    <row r="149" spans="2:7" ht="75">
      <c r="B149" s="103">
        <v>388581</v>
      </c>
      <c r="C149" s="100" t="s">
        <v>355</v>
      </c>
      <c r="D149" s="103">
        <v>1130050005</v>
      </c>
      <c r="E149" s="101" t="s">
        <v>356</v>
      </c>
      <c r="F149" s="101" t="s">
        <v>115</v>
      </c>
      <c r="G149" s="100" t="s">
        <v>357</v>
      </c>
    </row>
    <row r="150" spans="2:7" ht="90">
      <c r="B150" s="103">
        <v>392645</v>
      </c>
      <c r="C150" s="100" t="s">
        <v>358</v>
      </c>
      <c r="D150" s="103">
        <v>4157541437</v>
      </c>
      <c r="E150" s="100" t="s">
        <v>359</v>
      </c>
      <c r="F150" s="100" t="s">
        <v>115</v>
      </c>
      <c r="G150" s="100" t="s">
        <v>360</v>
      </c>
    </row>
    <row r="151" spans="2:7" ht="75">
      <c r="B151" s="102">
        <v>365098</v>
      </c>
      <c r="C151" s="100" t="s">
        <v>361</v>
      </c>
      <c r="D151" s="102">
        <v>652578000</v>
      </c>
      <c r="E151" s="100" t="s">
        <v>362</v>
      </c>
      <c r="F151" s="100" t="s">
        <v>115</v>
      </c>
      <c r="G151" s="100" t="s">
        <v>363</v>
      </c>
    </row>
    <row r="152" spans="2:7" ht="60">
      <c r="B152" s="102">
        <v>365207</v>
      </c>
      <c r="C152" s="100" t="s">
        <v>364</v>
      </c>
      <c r="D152" s="102">
        <v>652578000</v>
      </c>
      <c r="E152" s="100" t="s">
        <v>362</v>
      </c>
      <c r="F152" s="100" t="s">
        <v>115</v>
      </c>
      <c r="G152" s="100" t="s">
        <v>365</v>
      </c>
    </row>
    <row r="153" spans="2:7" ht="75">
      <c r="B153" s="103">
        <v>390503</v>
      </c>
      <c r="C153" s="100" t="s">
        <v>366</v>
      </c>
      <c r="D153" s="103">
        <v>4998000000</v>
      </c>
      <c r="E153" s="101" t="s">
        <v>367</v>
      </c>
      <c r="F153" s="101" t="s">
        <v>115</v>
      </c>
      <c r="G153" s="100" t="s">
        <v>368</v>
      </c>
    </row>
    <row r="154" spans="2:7" ht="75">
      <c r="B154" s="103">
        <v>390668</v>
      </c>
      <c r="C154" s="100" t="s">
        <v>370</v>
      </c>
      <c r="D154" s="103">
        <v>1500389000</v>
      </c>
      <c r="E154" s="101" t="s">
        <v>331</v>
      </c>
      <c r="F154" s="101" t="s">
        <v>115</v>
      </c>
      <c r="G154" s="100" t="s">
        <v>369</v>
      </c>
    </row>
    <row r="155" spans="2:7" ht="75">
      <c r="B155" s="103">
        <v>390668</v>
      </c>
      <c r="C155" s="100" t="s">
        <v>370</v>
      </c>
      <c r="D155" s="103">
        <v>429467869</v>
      </c>
      <c r="E155" s="100" t="s">
        <v>371</v>
      </c>
      <c r="F155" s="100" t="s">
        <v>115</v>
      </c>
      <c r="G155" s="100" t="s">
        <v>369</v>
      </c>
    </row>
    <row r="156" spans="2:7" ht="60">
      <c r="B156" s="103">
        <v>397974</v>
      </c>
      <c r="C156" s="100" t="s">
        <v>372</v>
      </c>
      <c r="D156" s="103">
        <v>76000000</v>
      </c>
      <c r="E156" s="100" t="s">
        <v>373</v>
      </c>
      <c r="F156" s="100" t="s">
        <v>341</v>
      </c>
      <c r="G156" s="100" t="s">
        <v>374</v>
      </c>
    </row>
    <row r="157" spans="2:7" ht="75">
      <c r="B157" s="103">
        <v>389602</v>
      </c>
      <c r="C157" s="100" t="s">
        <v>375</v>
      </c>
      <c r="D157" s="103">
        <v>552000000</v>
      </c>
      <c r="E157" s="100" t="s">
        <v>376</v>
      </c>
      <c r="F157" s="100" t="s">
        <v>115</v>
      </c>
      <c r="G157" s="100" t="s">
        <v>377</v>
      </c>
    </row>
    <row r="158" spans="2:7" ht="90">
      <c r="B158" s="103">
        <v>399434</v>
      </c>
      <c r="C158" s="100" t="s">
        <v>485</v>
      </c>
      <c r="D158" s="103">
        <v>77252512</v>
      </c>
      <c r="E158" s="100" t="s">
        <v>378</v>
      </c>
      <c r="F158" s="100" t="s">
        <v>341</v>
      </c>
      <c r="G158" s="100" t="s">
        <v>379</v>
      </c>
    </row>
    <row r="159" spans="2:7" ht="60">
      <c r="B159" s="102">
        <v>398212</v>
      </c>
      <c r="C159" s="100" t="s">
        <v>380</v>
      </c>
      <c r="D159" s="102">
        <v>7429000</v>
      </c>
      <c r="E159" s="100" t="s">
        <v>482</v>
      </c>
      <c r="F159" s="100" t="s">
        <v>341</v>
      </c>
      <c r="G159" s="100" t="s">
        <v>381</v>
      </c>
    </row>
    <row r="160" spans="2:7" ht="75">
      <c r="B160" s="103">
        <v>388757</v>
      </c>
      <c r="C160" s="100" t="s">
        <v>382</v>
      </c>
      <c r="D160" s="103">
        <v>347770500</v>
      </c>
      <c r="E160" s="100" t="s">
        <v>383</v>
      </c>
      <c r="F160" s="100" t="s">
        <v>115</v>
      </c>
      <c r="G160" s="100" t="s">
        <v>384</v>
      </c>
    </row>
    <row r="161" spans="2:7" ht="90">
      <c r="B161" s="103">
        <v>388836</v>
      </c>
      <c r="C161" s="100" t="s">
        <v>385</v>
      </c>
      <c r="D161" s="103">
        <v>2500000000</v>
      </c>
      <c r="E161" s="101" t="s">
        <v>386</v>
      </c>
      <c r="F161" s="101" t="s">
        <v>115</v>
      </c>
      <c r="G161" s="100" t="s">
        <v>387</v>
      </c>
    </row>
    <row r="162" spans="2:7" ht="60">
      <c r="B162" s="103">
        <v>392715</v>
      </c>
      <c r="C162" s="100" t="s">
        <v>388</v>
      </c>
      <c r="D162" s="102">
        <v>12550790</v>
      </c>
      <c r="E162" s="100" t="s">
        <v>389</v>
      </c>
      <c r="F162" s="100" t="s">
        <v>341</v>
      </c>
      <c r="G162" s="100" t="s">
        <v>390</v>
      </c>
    </row>
    <row r="163" spans="2:7" ht="75">
      <c r="B163" s="103">
        <v>389602</v>
      </c>
      <c r="C163" s="100" t="s">
        <v>375</v>
      </c>
      <c r="D163" s="103">
        <v>1200000000</v>
      </c>
      <c r="E163" s="100" t="s">
        <v>376</v>
      </c>
      <c r="F163" s="100" t="s">
        <v>115</v>
      </c>
      <c r="G163" s="100" t="s">
        <v>377</v>
      </c>
    </row>
    <row r="164" spans="2:7" ht="60">
      <c r="B164" s="103">
        <v>392443</v>
      </c>
      <c r="C164" s="100" t="s">
        <v>391</v>
      </c>
      <c r="D164" s="103">
        <v>4487980722</v>
      </c>
      <c r="E164" s="100" t="s">
        <v>376</v>
      </c>
      <c r="F164" s="100" t="s">
        <v>115</v>
      </c>
      <c r="G164" s="100" t="s">
        <v>392</v>
      </c>
    </row>
    <row r="165" spans="2:7" ht="60">
      <c r="B165" s="102">
        <v>384093</v>
      </c>
      <c r="C165" s="100" t="s">
        <v>393</v>
      </c>
      <c r="D165" s="102">
        <v>18000000</v>
      </c>
      <c r="E165" s="100" t="s">
        <v>394</v>
      </c>
      <c r="F165" s="100" t="s">
        <v>115</v>
      </c>
      <c r="G165" s="100" t="s">
        <v>395</v>
      </c>
    </row>
    <row r="166" spans="2:7" ht="75">
      <c r="B166" s="102">
        <v>392412</v>
      </c>
      <c r="C166" s="100" t="s">
        <v>396</v>
      </c>
      <c r="D166" s="102">
        <v>134600000</v>
      </c>
      <c r="E166" s="100" t="s">
        <v>397</v>
      </c>
      <c r="F166" s="100" t="s">
        <v>115</v>
      </c>
      <c r="G166" s="100" t="s">
        <v>398</v>
      </c>
    </row>
    <row r="167" spans="2:7" ht="60">
      <c r="B167" s="102">
        <v>392638</v>
      </c>
      <c r="C167" s="100" t="s">
        <v>399</v>
      </c>
      <c r="D167" s="102">
        <v>142342589</v>
      </c>
      <c r="E167" s="100" t="s">
        <v>400</v>
      </c>
      <c r="F167" s="100" t="s">
        <v>115</v>
      </c>
      <c r="G167" s="100" t="s">
        <v>401</v>
      </c>
    </row>
    <row r="168" spans="2:7" ht="90">
      <c r="B168" s="102">
        <v>388574</v>
      </c>
      <c r="C168" s="100" t="s">
        <v>402</v>
      </c>
      <c r="D168" s="102">
        <v>500000000</v>
      </c>
      <c r="E168" s="100" t="s">
        <v>403</v>
      </c>
      <c r="F168" s="100" t="s">
        <v>115</v>
      </c>
      <c r="G168" s="100" t="s">
        <v>404</v>
      </c>
    </row>
    <row r="169" spans="2:7" ht="60">
      <c r="B169" s="102">
        <v>392625</v>
      </c>
      <c r="C169" s="100" t="s">
        <v>405</v>
      </c>
      <c r="D169" s="102">
        <v>40762500</v>
      </c>
      <c r="E169" s="100" t="s">
        <v>483</v>
      </c>
      <c r="F169" s="100" t="s">
        <v>115</v>
      </c>
      <c r="G169" s="100" t="s">
        <v>406</v>
      </c>
    </row>
    <row r="170" spans="2:7" ht="60">
      <c r="B170" s="102">
        <v>392391</v>
      </c>
      <c r="C170" s="100" t="s">
        <v>486</v>
      </c>
      <c r="D170" s="102">
        <v>45000000</v>
      </c>
      <c r="E170" s="100" t="s">
        <v>407</v>
      </c>
      <c r="F170" s="100" t="s">
        <v>115</v>
      </c>
      <c r="G170" s="100" t="s">
        <v>408</v>
      </c>
    </row>
    <row r="171" spans="2:7" ht="60">
      <c r="B171" s="103">
        <v>392440</v>
      </c>
      <c r="C171" s="100" t="s">
        <v>409</v>
      </c>
      <c r="D171" s="103">
        <v>150000000</v>
      </c>
      <c r="E171" s="100" t="s">
        <v>410</v>
      </c>
      <c r="F171" s="100" t="s">
        <v>115</v>
      </c>
      <c r="G171" s="100" t="s">
        <v>411</v>
      </c>
    </row>
    <row r="172" spans="2:7" ht="75">
      <c r="B172" s="102">
        <v>399037</v>
      </c>
      <c r="C172" s="100" t="s">
        <v>412</v>
      </c>
      <c r="D172" s="102">
        <v>708138450</v>
      </c>
      <c r="E172" s="100" t="s">
        <v>413</v>
      </c>
      <c r="F172" s="100" t="s">
        <v>115</v>
      </c>
      <c r="G172" s="100" t="s">
        <v>414</v>
      </c>
    </row>
    <row r="173" spans="2:7" ht="60">
      <c r="B173" s="102">
        <v>392674</v>
      </c>
      <c r="C173" s="100" t="s">
        <v>415</v>
      </c>
      <c r="D173" s="102">
        <v>61913050</v>
      </c>
      <c r="E173" s="100" t="s">
        <v>416</v>
      </c>
      <c r="F173" s="100" t="s">
        <v>341</v>
      </c>
      <c r="G173" s="100" t="s">
        <v>417</v>
      </c>
    </row>
    <row r="174" spans="2:7" ht="60">
      <c r="B174" s="102">
        <v>400284</v>
      </c>
      <c r="C174" s="100" t="s">
        <v>418</v>
      </c>
      <c r="D174" s="102">
        <v>12000000</v>
      </c>
      <c r="E174" s="100" t="s">
        <v>419</v>
      </c>
      <c r="F174" s="100" t="s">
        <v>115</v>
      </c>
      <c r="G174" s="100" t="s">
        <v>420</v>
      </c>
    </row>
    <row r="175" spans="2:7" ht="75">
      <c r="B175" s="102">
        <v>392611</v>
      </c>
      <c r="C175" s="100" t="s">
        <v>487</v>
      </c>
      <c r="D175" s="102">
        <v>24000000</v>
      </c>
      <c r="E175" s="100" t="s">
        <v>421</v>
      </c>
      <c r="F175" s="100" t="s">
        <v>115</v>
      </c>
      <c r="G175" s="100" t="s">
        <v>422</v>
      </c>
    </row>
    <row r="176" spans="2:7" ht="60">
      <c r="B176" s="102">
        <v>403850</v>
      </c>
      <c r="C176" s="100" t="s">
        <v>488</v>
      </c>
      <c r="D176" s="102">
        <v>29900000</v>
      </c>
      <c r="E176" s="100" t="s">
        <v>423</v>
      </c>
      <c r="F176" s="100" t="s">
        <v>341</v>
      </c>
      <c r="G176" s="100" t="s">
        <v>424</v>
      </c>
    </row>
    <row r="177" spans="2:7" ht="60">
      <c r="B177" s="102">
        <v>399132</v>
      </c>
      <c r="C177" s="100" t="s">
        <v>425</v>
      </c>
      <c r="D177" s="102">
        <v>1212072294</v>
      </c>
      <c r="E177" s="100" t="s">
        <v>426</v>
      </c>
      <c r="F177" s="100" t="s">
        <v>115</v>
      </c>
      <c r="G177" s="100" t="s">
        <v>427</v>
      </c>
    </row>
    <row r="178" spans="2:7" ht="75">
      <c r="B178" s="102">
        <v>392450</v>
      </c>
      <c r="C178" s="100" t="s">
        <v>428</v>
      </c>
      <c r="D178" s="102">
        <v>765123992</v>
      </c>
      <c r="E178" s="100" t="s">
        <v>429</v>
      </c>
      <c r="F178" s="100" t="s">
        <v>115</v>
      </c>
      <c r="G178" s="100" t="s">
        <v>430</v>
      </c>
    </row>
    <row r="179" spans="2:7" ht="90">
      <c r="B179" s="102">
        <v>392601</v>
      </c>
      <c r="C179" s="100" t="s">
        <v>431</v>
      </c>
      <c r="D179" s="102">
        <v>5085796948</v>
      </c>
      <c r="E179" s="100" t="s">
        <v>432</v>
      </c>
      <c r="F179" s="100" t="s">
        <v>115</v>
      </c>
      <c r="G179" s="100" t="s">
        <v>433</v>
      </c>
    </row>
    <row r="180" spans="2:7" ht="60">
      <c r="B180" s="102">
        <v>392559</v>
      </c>
      <c r="C180" s="100" t="s">
        <v>434</v>
      </c>
      <c r="D180" s="102">
        <v>66000000</v>
      </c>
      <c r="E180" s="100" t="s">
        <v>331</v>
      </c>
      <c r="F180" s="100" t="s">
        <v>115</v>
      </c>
      <c r="G180" s="100" t="s">
        <v>435</v>
      </c>
    </row>
    <row r="181" spans="2:7" ht="60">
      <c r="B181" s="103">
        <v>403851</v>
      </c>
      <c r="C181" s="100" t="s">
        <v>436</v>
      </c>
      <c r="D181" s="103">
        <v>14980000</v>
      </c>
      <c r="E181" s="100" t="s">
        <v>437</v>
      </c>
      <c r="F181" s="100" t="s">
        <v>115</v>
      </c>
      <c r="G181" s="100" t="s">
        <v>438</v>
      </c>
    </row>
    <row r="182" spans="2:7" ht="60">
      <c r="B182" s="102">
        <v>402811</v>
      </c>
      <c r="C182" s="100" t="s">
        <v>439</v>
      </c>
      <c r="D182" s="102">
        <v>160000000</v>
      </c>
      <c r="E182" s="100" t="s">
        <v>440</v>
      </c>
      <c r="F182" s="100" t="s">
        <v>115</v>
      </c>
      <c r="G182" s="100" t="s">
        <v>441</v>
      </c>
    </row>
    <row r="183" spans="2:7" ht="60">
      <c r="B183" s="102">
        <v>392582</v>
      </c>
      <c r="C183" s="100" t="s">
        <v>442</v>
      </c>
      <c r="D183" s="102">
        <v>7670000</v>
      </c>
      <c r="E183" s="100" t="s">
        <v>443</v>
      </c>
      <c r="F183" s="100" t="s">
        <v>115</v>
      </c>
      <c r="G183" s="100" t="s">
        <v>444</v>
      </c>
    </row>
    <row r="184" spans="2:7" ht="60">
      <c r="B184" s="102">
        <v>398398</v>
      </c>
      <c r="C184" s="100" t="s">
        <v>489</v>
      </c>
      <c r="D184" s="102">
        <v>728000000</v>
      </c>
      <c r="E184" s="100" t="s">
        <v>376</v>
      </c>
      <c r="F184" s="100" t="s">
        <v>115</v>
      </c>
      <c r="G184" s="100" t="s">
        <v>445</v>
      </c>
    </row>
    <row r="185" spans="2:7" ht="60">
      <c r="B185" s="102">
        <v>392587</v>
      </c>
      <c r="C185" s="100" t="s">
        <v>446</v>
      </c>
      <c r="D185" s="102">
        <v>625239988</v>
      </c>
      <c r="E185" s="100" t="s">
        <v>447</v>
      </c>
      <c r="F185" s="100" t="s">
        <v>115</v>
      </c>
      <c r="G185" s="100" t="s">
        <v>448</v>
      </c>
    </row>
    <row r="186" spans="2:7" ht="60">
      <c r="B186" s="102">
        <v>401114</v>
      </c>
      <c r="C186" s="100" t="s">
        <v>449</v>
      </c>
      <c r="D186" s="102">
        <v>47040000</v>
      </c>
      <c r="E186" s="100" t="s">
        <v>450</v>
      </c>
      <c r="F186" s="100" t="s">
        <v>115</v>
      </c>
      <c r="G186" s="100" t="s">
        <v>451</v>
      </c>
    </row>
    <row r="187" spans="2:7" ht="60">
      <c r="B187" s="102">
        <v>401114</v>
      </c>
      <c r="C187" s="100" t="s">
        <v>449</v>
      </c>
      <c r="D187" s="103">
        <v>3614000</v>
      </c>
      <c r="E187" s="100" t="s">
        <v>452</v>
      </c>
      <c r="F187" s="100" t="s">
        <v>341</v>
      </c>
      <c r="G187" s="100" t="s">
        <v>451</v>
      </c>
    </row>
    <row r="188" spans="2:7" ht="90">
      <c r="B188" s="103">
        <v>393133</v>
      </c>
      <c r="C188" s="100" t="s">
        <v>453</v>
      </c>
      <c r="D188" s="103">
        <v>90000000</v>
      </c>
      <c r="E188" s="100" t="s">
        <v>421</v>
      </c>
      <c r="F188" s="100" t="s">
        <v>115</v>
      </c>
      <c r="G188" s="100" t="s">
        <v>454</v>
      </c>
    </row>
    <row r="189" spans="2:7" ht="60">
      <c r="B189" s="103">
        <v>392454</v>
      </c>
      <c r="C189" s="100" t="s">
        <v>455</v>
      </c>
      <c r="D189" s="103">
        <v>416000000</v>
      </c>
      <c r="E189" s="101" t="s">
        <v>456</v>
      </c>
      <c r="F189" s="101" t="s">
        <v>115</v>
      </c>
      <c r="G189" s="100" t="s">
        <v>457</v>
      </c>
    </row>
    <row r="190" spans="2:7" ht="60">
      <c r="B190" s="102">
        <v>404239</v>
      </c>
      <c r="C190" s="100" t="s">
        <v>458</v>
      </c>
      <c r="D190" s="102">
        <v>170553750</v>
      </c>
      <c r="E190" s="100" t="s">
        <v>459</v>
      </c>
      <c r="F190" s="100" t="s">
        <v>115</v>
      </c>
      <c r="G190" s="100" t="s">
        <v>460</v>
      </c>
    </row>
    <row r="191" spans="2:7" ht="90">
      <c r="B191" s="102">
        <v>393133</v>
      </c>
      <c r="C191" s="100" t="s">
        <v>461</v>
      </c>
      <c r="D191" s="102">
        <v>61000000</v>
      </c>
      <c r="E191" s="100" t="s">
        <v>462</v>
      </c>
      <c r="F191" s="100" t="s">
        <v>115</v>
      </c>
      <c r="G191" s="100" t="s">
        <v>454</v>
      </c>
    </row>
    <row r="192" spans="2:7" ht="60">
      <c r="B192" s="103">
        <v>392614</v>
      </c>
      <c r="C192" s="100" t="s">
        <v>463</v>
      </c>
      <c r="D192" s="103">
        <v>72972200</v>
      </c>
      <c r="E192" s="100" t="s">
        <v>464</v>
      </c>
      <c r="F192" s="100" t="s">
        <v>115</v>
      </c>
      <c r="G192" s="100" t="s">
        <v>465</v>
      </c>
    </row>
    <row r="193" spans="2:8" ht="90">
      <c r="B193" s="103">
        <v>388765</v>
      </c>
      <c r="C193" s="100" t="s">
        <v>466</v>
      </c>
      <c r="D193" s="119">
        <v>2079000000</v>
      </c>
      <c r="E193" s="100" t="s">
        <v>467</v>
      </c>
      <c r="F193" s="100" t="s">
        <v>115</v>
      </c>
      <c r="G193" s="100" t="s">
        <v>468</v>
      </c>
    </row>
    <row r="194" spans="2:8" ht="75">
      <c r="B194" s="103">
        <v>402723</v>
      </c>
      <c r="C194" s="100" t="s">
        <v>469</v>
      </c>
      <c r="D194" s="103">
        <v>800000000</v>
      </c>
      <c r="E194" s="100" t="s">
        <v>467</v>
      </c>
      <c r="F194" s="100" t="s">
        <v>115</v>
      </c>
      <c r="G194" s="100" t="s">
        <v>470</v>
      </c>
    </row>
    <row r="195" spans="2:8" ht="60">
      <c r="B195" s="103">
        <v>392702</v>
      </c>
      <c r="C195" s="100" t="s">
        <v>471</v>
      </c>
      <c r="D195" s="103">
        <v>899367000</v>
      </c>
      <c r="E195" s="100" t="s">
        <v>472</v>
      </c>
      <c r="F195" s="100" t="s">
        <v>115</v>
      </c>
      <c r="G195" s="100" t="s">
        <v>473</v>
      </c>
    </row>
    <row r="196" spans="2:8" ht="60">
      <c r="B196" s="103">
        <v>392455</v>
      </c>
      <c r="C196" s="100" t="s">
        <v>474</v>
      </c>
      <c r="D196" s="103">
        <v>519250000</v>
      </c>
      <c r="E196" s="100" t="s">
        <v>475</v>
      </c>
      <c r="F196" s="100" t="s">
        <v>115</v>
      </c>
      <c r="G196" s="100" t="s">
        <v>476</v>
      </c>
    </row>
    <row r="197" spans="2:8" ht="90">
      <c r="B197" s="102">
        <v>401999</v>
      </c>
      <c r="C197" s="100" t="s">
        <v>490</v>
      </c>
      <c r="D197" s="102">
        <v>157000000</v>
      </c>
      <c r="E197" s="100" t="s">
        <v>477</v>
      </c>
      <c r="F197" s="100" t="s">
        <v>115</v>
      </c>
      <c r="G197" s="100" t="s">
        <v>478</v>
      </c>
    </row>
    <row r="198" spans="2:8" ht="60">
      <c r="B198" s="103">
        <v>392570</v>
      </c>
      <c r="C198" s="100" t="s">
        <v>479</v>
      </c>
      <c r="D198" s="103">
        <v>140000000</v>
      </c>
      <c r="E198" s="100" t="s">
        <v>480</v>
      </c>
      <c r="F198" s="100" t="s">
        <v>341</v>
      </c>
      <c r="G198" s="100" t="s">
        <v>481</v>
      </c>
    </row>
    <row r="199" spans="2:8">
      <c r="B199" s="111"/>
      <c r="C199" s="112"/>
      <c r="D199" s="113"/>
      <c r="E199" s="112"/>
      <c r="F199" s="112"/>
      <c r="G199" s="112"/>
    </row>
    <row r="200" spans="2:8">
      <c r="B200" s="111"/>
      <c r="C200" s="112"/>
      <c r="D200" s="113"/>
      <c r="E200" s="112"/>
      <c r="F200" s="112"/>
      <c r="G200" s="112"/>
    </row>
    <row r="201" spans="2:8">
      <c r="B201" s="111"/>
      <c r="C201" s="112"/>
      <c r="D201" s="113"/>
      <c r="E201" s="112"/>
      <c r="F201" s="112"/>
      <c r="G201" s="112"/>
    </row>
    <row r="202" spans="2:8">
      <c r="B202" s="26" t="s">
        <v>20</v>
      </c>
      <c r="C202" s="26"/>
      <c r="D202" s="18"/>
      <c r="E202" s="18"/>
      <c r="F202" s="18"/>
      <c r="G202" s="18"/>
      <c r="H202" s="18"/>
    </row>
    <row r="203" spans="2:8">
      <c r="B203" s="24"/>
      <c r="C203" s="18"/>
      <c r="D203" s="18"/>
      <c r="E203" s="18"/>
      <c r="F203" s="18"/>
      <c r="G203" s="18"/>
      <c r="H203" s="18"/>
    </row>
    <row r="204" spans="2:8">
      <c r="B204" s="75" t="s">
        <v>183</v>
      </c>
      <c r="C204" s="75" t="s">
        <v>184</v>
      </c>
      <c r="D204" s="75" t="s">
        <v>166</v>
      </c>
      <c r="E204" s="75" t="s">
        <v>185</v>
      </c>
      <c r="F204" s="99" t="s">
        <v>493</v>
      </c>
      <c r="G204" s="75" t="s">
        <v>186</v>
      </c>
      <c r="H204" s="56" t="s">
        <v>187</v>
      </c>
    </row>
    <row r="205" spans="2:8">
      <c r="B205" s="121">
        <v>100</v>
      </c>
      <c r="C205" s="121"/>
      <c r="D205" s="122" t="s">
        <v>116</v>
      </c>
      <c r="E205" s="123">
        <v>167315423446</v>
      </c>
      <c r="F205" s="124">
        <v>156788282995</v>
      </c>
      <c r="G205" s="124">
        <f>+E205-F205</f>
        <v>10527140451</v>
      </c>
      <c r="H205" s="131" t="s">
        <v>113</v>
      </c>
    </row>
    <row r="206" spans="2:8">
      <c r="B206" s="40"/>
      <c r="C206" s="40">
        <v>110</v>
      </c>
      <c r="D206" s="106" t="s">
        <v>117</v>
      </c>
      <c r="E206" s="105">
        <v>104680516200</v>
      </c>
      <c r="F206" s="53">
        <v>98795906714</v>
      </c>
      <c r="G206" s="53">
        <f t="shared" ref="G206:G242" si="1">+E206-F206</f>
        <v>5884609486</v>
      </c>
      <c r="H206" s="131"/>
    </row>
    <row r="207" spans="2:8">
      <c r="B207" s="40"/>
      <c r="C207" s="40">
        <v>120</v>
      </c>
      <c r="D207" s="106" t="s">
        <v>118</v>
      </c>
      <c r="E207" s="105">
        <v>3729254000</v>
      </c>
      <c r="F207" s="53">
        <v>3203154000</v>
      </c>
      <c r="G207" s="53">
        <f t="shared" si="1"/>
        <v>526100000</v>
      </c>
      <c r="H207" s="131"/>
    </row>
    <row r="208" spans="2:8">
      <c r="B208" s="40"/>
      <c r="C208" s="40">
        <v>130</v>
      </c>
      <c r="D208" s="106" t="s">
        <v>119</v>
      </c>
      <c r="E208" s="105">
        <v>34826596326</v>
      </c>
      <c r="F208" s="53">
        <v>32808300381</v>
      </c>
      <c r="G208" s="53">
        <f t="shared" si="1"/>
        <v>2018295945</v>
      </c>
      <c r="H208" s="131"/>
    </row>
    <row r="209" spans="2:8">
      <c r="B209" s="40"/>
      <c r="C209" s="40">
        <v>140</v>
      </c>
      <c r="D209" s="106" t="s">
        <v>120</v>
      </c>
      <c r="E209" s="105">
        <v>20976581920</v>
      </c>
      <c r="F209" s="53">
        <v>19092394510</v>
      </c>
      <c r="G209" s="53">
        <f t="shared" si="1"/>
        <v>1884187410</v>
      </c>
      <c r="H209" s="131"/>
    </row>
    <row r="210" spans="2:8">
      <c r="B210" s="40"/>
      <c r="C210" s="40">
        <v>190</v>
      </c>
      <c r="D210" s="106" t="s">
        <v>121</v>
      </c>
      <c r="E210" s="105">
        <v>3102475000</v>
      </c>
      <c r="F210" s="53">
        <v>2888527390</v>
      </c>
      <c r="G210" s="53">
        <f t="shared" si="1"/>
        <v>213947610</v>
      </c>
      <c r="H210" s="131"/>
    </row>
    <row r="211" spans="2:8">
      <c r="B211" s="121">
        <v>200</v>
      </c>
      <c r="C211" s="121"/>
      <c r="D211" s="122" t="s">
        <v>122</v>
      </c>
      <c r="E211" s="123">
        <v>66077138622</v>
      </c>
      <c r="F211" s="124">
        <v>40507568519</v>
      </c>
      <c r="G211" s="124">
        <f t="shared" si="1"/>
        <v>25569570103</v>
      </c>
      <c r="H211" s="131"/>
    </row>
    <row r="212" spans="2:8">
      <c r="B212" s="40"/>
      <c r="C212" s="40">
        <v>210</v>
      </c>
      <c r="D212" s="106" t="s">
        <v>123</v>
      </c>
      <c r="E212" s="105">
        <v>6742302531</v>
      </c>
      <c r="F212" s="53">
        <v>6523000841</v>
      </c>
      <c r="G212" s="53">
        <f t="shared" si="1"/>
        <v>219301690</v>
      </c>
      <c r="H212" s="131"/>
    </row>
    <row r="213" spans="2:8">
      <c r="B213" s="40"/>
      <c r="C213" s="40">
        <v>220</v>
      </c>
      <c r="D213" s="106" t="s">
        <v>124</v>
      </c>
      <c r="E213" s="105">
        <v>59914600</v>
      </c>
      <c r="F213" s="53">
        <v>6195996</v>
      </c>
      <c r="G213" s="53">
        <f t="shared" si="1"/>
        <v>53718604</v>
      </c>
      <c r="H213" s="131"/>
    </row>
    <row r="214" spans="2:8">
      <c r="B214" s="40"/>
      <c r="C214" s="40">
        <v>230</v>
      </c>
      <c r="D214" s="106" t="s">
        <v>125</v>
      </c>
      <c r="E214" s="105">
        <v>2070780744</v>
      </c>
      <c r="F214" s="53">
        <v>1581509579</v>
      </c>
      <c r="G214" s="53">
        <f t="shared" si="1"/>
        <v>489271165</v>
      </c>
      <c r="H214" s="131"/>
    </row>
    <row r="215" spans="2:8" ht="30">
      <c r="B215" s="40"/>
      <c r="C215" s="40">
        <v>240</v>
      </c>
      <c r="D215" s="106" t="s">
        <v>126</v>
      </c>
      <c r="E215" s="105">
        <v>36932796983</v>
      </c>
      <c r="F215" s="53">
        <v>15926560939</v>
      </c>
      <c r="G215" s="53">
        <f t="shared" si="1"/>
        <v>21006236044</v>
      </c>
      <c r="H215" s="131"/>
    </row>
    <row r="216" spans="2:8">
      <c r="B216" s="40"/>
      <c r="C216" s="40">
        <v>250</v>
      </c>
      <c r="D216" s="106" t="s">
        <v>127</v>
      </c>
      <c r="E216" s="105">
        <v>4339776000</v>
      </c>
      <c r="F216" s="53">
        <v>4007225448</v>
      </c>
      <c r="G216" s="53">
        <f t="shared" si="1"/>
        <v>332550552</v>
      </c>
      <c r="H216" s="131"/>
    </row>
    <row r="217" spans="2:8">
      <c r="B217" s="40"/>
      <c r="C217" s="40">
        <v>260</v>
      </c>
      <c r="D217" s="106" t="s">
        <v>128</v>
      </c>
      <c r="E217" s="105">
        <v>14774578454</v>
      </c>
      <c r="F217" s="53">
        <v>11695347726</v>
      </c>
      <c r="G217" s="53">
        <f t="shared" si="1"/>
        <v>3079230728</v>
      </c>
      <c r="H217" s="131"/>
    </row>
    <row r="218" spans="2:8">
      <c r="B218" s="40"/>
      <c r="C218" s="40">
        <v>280</v>
      </c>
      <c r="D218" s="106" t="s">
        <v>129</v>
      </c>
      <c r="E218" s="105">
        <v>335870560</v>
      </c>
      <c r="F218" s="53">
        <v>109669448</v>
      </c>
      <c r="G218" s="53">
        <f t="shared" si="1"/>
        <v>226201112</v>
      </c>
      <c r="H218" s="131"/>
    </row>
    <row r="219" spans="2:8" ht="30">
      <c r="B219" s="40"/>
      <c r="C219" s="40">
        <v>290</v>
      </c>
      <c r="D219" s="106" t="s">
        <v>130</v>
      </c>
      <c r="E219" s="105">
        <v>821118750</v>
      </c>
      <c r="F219" s="53">
        <v>658058542</v>
      </c>
      <c r="G219" s="53">
        <f t="shared" si="1"/>
        <v>163060208</v>
      </c>
      <c r="H219" s="131"/>
    </row>
    <row r="220" spans="2:8">
      <c r="B220" s="121">
        <v>300</v>
      </c>
      <c r="C220" s="121"/>
      <c r="D220" s="122" t="s">
        <v>131</v>
      </c>
      <c r="E220" s="123">
        <v>7692888217</v>
      </c>
      <c r="F220" s="124">
        <v>4010713254</v>
      </c>
      <c r="G220" s="124">
        <f t="shared" si="1"/>
        <v>3682174963</v>
      </c>
      <c r="H220" s="131"/>
    </row>
    <row r="221" spans="2:8">
      <c r="B221" s="40"/>
      <c r="C221" s="40">
        <v>310</v>
      </c>
      <c r="D221" s="106" t="s">
        <v>132</v>
      </c>
      <c r="E221" s="105">
        <v>244974000</v>
      </c>
      <c r="F221" s="53">
        <v>86779345</v>
      </c>
      <c r="G221" s="53">
        <f t="shared" si="1"/>
        <v>158194655</v>
      </c>
      <c r="H221" s="131"/>
    </row>
    <row r="222" spans="2:8">
      <c r="B222" s="40"/>
      <c r="C222" s="40">
        <v>320</v>
      </c>
      <c r="D222" s="106" t="s">
        <v>133</v>
      </c>
      <c r="E222" s="105">
        <v>9000000</v>
      </c>
      <c r="F222" s="53">
        <v>6753636</v>
      </c>
      <c r="G222" s="53">
        <f t="shared" si="1"/>
        <v>2246364</v>
      </c>
      <c r="H222" s="131"/>
    </row>
    <row r="223" spans="2:8">
      <c r="B223" s="40"/>
      <c r="C223" s="40">
        <v>330</v>
      </c>
      <c r="D223" s="106" t="s">
        <v>134</v>
      </c>
      <c r="E223" s="105">
        <v>1000925825</v>
      </c>
      <c r="F223" s="53">
        <v>334142445</v>
      </c>
      <c r="G223" s="53">
        <f t="shared" si="1"/>
        <v>666783380</v>
      </c>
      <c r="H223" s="131"/>
    </row>
    <row r="224" spans="2:8">
      <c r="B224" s="40"/>
      <c r="C224" s="40">
        <v>340</v>
      </c>
      <c r="D224" s="106" t="s">
        <v>135</v>
      </c>
      <c r="E224" s="105">
        <v>1866297975</v>
      </c>
      <c r="F224" s="53">
        <v>763707927</v>
      </c>
      <c r="G224" s="53">
        <f t="shared" si="1"/>
        <v>1102590048</v>
      </c>
      <c r="H224" s="131"/>
    </row>
    <row r="225" spans="2:8" ht="30">
      <c r="B225" s="40"/>
      <c r="C225" s="40">
        <v>350</v>
      </c>
      <c r="D225" s="106" t="s">
        <v>136</v>
      </c>
      <c r="E225" s="105">
        <v>970035892</v>
      </c>
      <c r="F225" s="53">
        <v>335882764</v>
      </c>
      <c r="G225" s="53">
        <f t="shared" si="1"/>
        <v>634153128</v>
      </c>
      <c r="H225" s="131"/>
    </row>
    <row r="226" spans="2:8">
      <c r="B226" s="40"/>
      <c r="C226" s="40">
        <v>360</v>
      </c>
      <c r="D226" s="106" t="s">
        <v>137</v>
      </c>
      <c r="E226" s="105">
        <v>2492766516</v>
      </c>
      <c r="F226" s="53">
        <v>1879031806</v>
      </c>
      <c r="G226" s="53">
        <f t="shared" si="1"/>
        <v>613734710</v>
      </c>
      <c r="H226" s="131"/>
    </row>
    <row r="227" spans="2:8">
      <c r="B227" s="40"/>
      <c r="C227" s="40">
        <v>390</v>
      </c>
      <c r="D227" s="106" t="s">
        <v>138</v>
      </c>
      <c r="E227" s="105">
        <v>1108888009</v>
      </c>
      <c r="F227" s="53">
        <v>604415331</v>
      </c>
      <c r="G227" s="53">
        <f t="shared" si="1"/>
        <v>504472678</v>
      </c>
      <c r="H227" s="131"/>
    </row>
    <row r="228" spans="2:8">
      <c r="B228" s="121">
        <v>500</v>
      </c>
      <c r="C228" s="121"/>
      <c r="D228" s="122" t="s">
        <v>139</v>
      </c>
      <c r="E228" s="123">
        <v>32008576808</v>
      </c>
      <c r="F228" s="124">
        <v>26418239956</v>
      </c>
      <c r="G228" s="124">
        <f t="shared" si="1"/>
        <v>5590336852</v>
      </c>
      <c r="H228" s="131"/>
    </row>
    <row r="229" spans="2:8">
      <c r="B229" s="40"/>
      <c r="C229" s="40">
        <v>510</v>
      </c>
      <c r="D229" s="106" t="s">
        <v>140</v>
      </c>
      <c r="E229" s="105">
        <v>150000000</v>
      </c>
      <c r="F229" s="53">
        <v>140000000</v>
      </c>
      <c r="G229" s="53">
        <f t="shared" si="1"/>
        <v>10000000</v>
      </c>
      <c r="H229" s="131"/>
    </row>
    <row r="230" spans="2:8">
      <c r="B230" s="40"/>
      <c r="C230" s="40">
        <v>520</v>
      </c>
      <c r="D230" s="106" t="s">
        <v>141</v>
      </c>
      <c r="E230" s="105">
        <v>643107201</v>
      </c>
      <c r="F230" s="53">
        <v>75226242</v>
      </c>
      <c r="G230" s="53">
        <f t="shared" si="1"/>
        <v>567880959</v>
      </c>
      <c r="H230" s="131"/>
    </row>
    <row r="231" spans="2:8" ht="30">
      <c r="B231" s="40"/>
      <c r="C231" s="40">
        <v>530</v>
      </c>
      <c r="D231" s="106" t="s">
        <v>142</v>
      </c>
      <c r="E231" s="105">
        <v>25903489251</v>
      </c>
      <c r="F231" s="53">
        <v>21983331153</v>
      </c>
      <c r="G231" s="53">
        <f t="shared" si="1"/>
        <v>3920158098</v>
      </c>
      <c r="H231" s="131"/>
    </row>
    <row r="232" spans="2:8" ht="30">
      <c r="B232" s="40"/>
      <c r="C232" s="40">
        <v>540</v>
      </c>
      <c r="D232" s="106" t="s">
        <v>143</v>
      </c>
      <c r="E232" s="105">
        <v>1326980356</v>
      </c>
      <c r="F232" s="53">
        <v>906046197</v>
      </c>
      <c r="G232" s="53">
        <f t="shared" si="1"/>
        <v>420934159</v>
      </c>
      <c r="H232" s="131"/>
    </row>
    <row r="233" spans="2:8" ht="30">
      <c r="B233" s="40"/>
      <c r="C233" s="40">
        <v>550</v>
      </c>
      <c r="D233" s="106" t="s">
        <v>144</v>
      </c>
      <c r="E233" s="105">
        <v>0</v>
      </c>
      <c r="F233" s="53">
        <f>+'[1]4TO TRIMESTRE'!F228+'[1]4TO TRIMESTRE'!G228+'[1]4TO TRIMESTRE'!H228+'[1]4TO TRIMESTRE'!I228</f>
        <v>0</v>
      </c>
      <c r="G233" s="53">
        <f t="shared" si="1"/>
        <v>0</v>
      </c>
      <c r="H233" s="131"/>
    </row>
    <row r="234" spans="2:8">
      <c r="B234" s="40"/>
      <c r="C234" s="40">
        <v>570</v>
      </c>
      <c r="D234" s="106" t="s">
        <v>145</v>
      </c>
      <c r="E234" s="105">
        <v>3985000000</v>
      </c>
      <c r="F234" s="53">
        <v>3313636364</v>
      </c>
      <c r="G234" s="53">
        <f t="shared" si="1"/>
        <v>671363636</v>
      </c>
      <c r="H234" s="131"/>
    </row>
    <row r="235" spans="2:8">
      <c r="B235" s="121">
        <v>800</v>
      </c>
      <c r="C235" s="121"/>
      <c r="D235" s="122" t="s">
        <v>146</v>
      </c>
      <c r="E235" s="123">
        <v>31191681350</v>
      </c>
      <c r="F235" s="124">
        <v>27078573883</v>
      </c>
      <c r="G235" s="124">
        <f t="shared" si="1"/>
        <v>4113107467</v>
      </c>
      <c r="H235" s="131"/>
    </row>
    <row r="236" spans="2:8" ht="30">
      <c r="B236" s="40"/>
      <c r="C236" s="40">
        <v>810</v>
      </c>
      <c r="D236" s="106" t="s">
        <v>147</v>
      </c>
      <c r="E236" s="105">
        <v>25000000000</v>
      </c>
      <c r="F236" s="53">
        <v>22727272727</v>
      </c>
      <c r="G236" s="53">
        <f t="shared" si="1"/>
        <v>2272727273</v>
      </c>
      <c r="H236" s="131"/>
    </row>
    <row r="237" spans="2:8" ht="30">
      <c r="B237" s="40"/>
      <c r="C237" s="40">
        <v>840</v>
      </c>
      <c r="D237" s="106" t="s">
        <v>148</v>
      </c>
      <c r="E237" s="105">
        <v>2435800000</v>
      </c>
      <c r="F237" s="53">
        <v>2229500000</v>
      </c>
      <c r="G237" s="53">
        <f t="shared" si="1"/>
        <v>206300000</v>
      </c>
      <c r="H237" s="131"/>
    </row>
    <row r="238" spans="2:8" ht="30">
      <c r="B238" s="40"/>
      <c r="C238" s="40">
        <v>850</v>
      </c>
      <c r="D238" s="106" t="s">
        <v>149</v>
      </c>
      <c r="E238" s="105">
        <v>3755881350</v>
      </c>
      <c r="F238" s="53">
        <v>2121801156</v>
      </c>
      <c r="G238" s="53">
        <f t="shared" si="1"/>
        <v>1634080194</v>
      </c>
      <c r="H238" s="131"/>
    </row>
    <row r="239" spans="2:8">
      <c r="B239" s="121">
        <v>900</v>
      </c>
      <c r="C239" s="121"/>
      <c r="D239" s="122" t="s">
        <v>150</v>
      </c>
      <c r="E239" s="123">
        <v>4197957399</v>
      </c>
      <c r="F239" s="124">
        <v>1056644655</v>
      </c>
      <c r="G239" s="124">
        <f t="shared" si="1"/>
        <v>3141312744</v>
      </c>
      <c r="H239" s="131"/>
    </row>
    <row r="240" spans="2:8" ht="30">
      <c r="B240" s="40"/>
      <c r="C240" s="40">
        <v>910</v>
      </c>
      <c r="D240" s="106" t="s">
        <v>151</v>
      </c>
      <c r="E240" s="105">
        <v>3247200000</v>
      </c>
      <c r="F240" s="53">
        <v>275032461</v>
      </c>
      <c r="G240" s="53">
        <f t="shared" si="1"/>
        <v>2972167539</v>
      </c>
      <c r="H240" s="131"/>
    </row>
    <row r="241" spans="2:8" ht="30">
      <c r="B241" s="107"/>
      <c r="C241" s="107">
        <v>920</v>
      </c>
      <c r="D241" s="108" t="s">
        <v>152</v>
      </c>
      <c r="E241" s="109">
        <v>200000000</v>
      </c>
      <c r="F241" s="53">
        <v>30854795</v>
      </c>
      <c r="G241" s="114">
        <f t="shared" si="1"/>
        <v>169145205</v>
      </c>
      <c r="H241" s="132"/>
    </row>
    <row r="242" spans="2:8" ht="30">
      <c r="B242" s="107"/>
      <c r="C242" s="107">
        <v>980</v>
      </c>
      <c r="D242" s="106" t="s">
        <v>491</v>
      </c>
      <c r="E242" s="109">
        <v>750757399</v>
      </c>
      <c r="F242" s="114">
        <v>750757399</v>
      </c>
      <c r="G242" s="53">
        <f t="shared" si="1"/>
        <v>0</v>
      </c>
      <c r="H242" s="110"/>
    </row>
    <row r="243" spans="2:8">
      <c r="B243" s="133" t="s">
        <v>492</v>
      </c>
      <c r="C243" s="134"/>
      <c r="D243" s="135"/>
      <c r="E243" s="125">
        <f>+E239+E235+E228+E220+E211+E205</f>
        <v>308483665842</v>
      </c>
      <c r="F243" s="126">
        <f>+F239+F235+F228+F220+F211+F205</f>
        <v>255860023262</v>
      </c>
      <c r="G243" s="126">
        <f>+G239+G235+G228+G220+G211+G205</f>
        <v>52623642580</v>
      </c>
      <c r="H243" s="115"/>
    </row>
    <row r="244" spans="2:8">
      <c r="B244" s="104"/>
      <c r="C244" s="104"/>
      <c r="D244" s="104"/>
      <c r="E244" s="116"/>
      <c r="F244" s="117"/>
      <c r="G244" s="117"/>
      <c r="H244" s="118"/>
    </row>
    <row r="245" spans="2:8">
      <c r="B245" s="136" t="s">
        <v>494</v>
      </c>
      <c r="C245" s="136"/>
      <c r="D245" s="136"/>
      <c r="E245" s="136"/>
      <c r="F245" s="136"/>
      <c r="G245" s="136"/>
      <c r="H245" s="136"/>
    </row>
    <row r="247" spans="2:8">
      <c r="B247" s="35" t="s">
        <v>21</v>
      </c>
      <c r="C247" s="26"/>
      <c r="D247" s="26"/>
      <c r="E247" s="26"/>
      <c r="F247" s="18"/>
    </row>
    <row r="248" spans="2:8">
      <c r="B248" s="27"/>
      <c r="C248" s="18"/>
      <c r="D248" s="18"/>
      <c r="E248" s="18"/>
      <c r="F248" s="18"/>
    </row>
    <row r="249" spans="2:8">
      <c r="B249" s="54" t="s">
        <v>15</v>
      </c>
      <c r="C249" s="54" t="s">
        <v>188</v>
      </c>
      <c r="D249" s="54" t="s">
        <v>189</v>
      </c>
      <c r="E249" s="54" t="s">
        <v>190</v>
      </c>
      <c r="F249" s="75" t="s">
        <v>157</v>
      </c>
    </row>
    <row r="250" spans="2:8">
      <c r="B250" s="65" t="s">
        <v>69</v>
      </c>
      <c r="C250" s="65" t="s">
        <v>69</v>
      </c>
      <c r="D250" s="65" t="s">
        <v>69</v>
      </c>
      <c r="E250" s="65" t="s">
        <v>69</v>
      </c>
      <c r="F250" s="65" t="s">
        <v>69</v>
      </c>
    </row>
    <row r="251" spans="2:8">
      <c r="B251" s="5"/>
      <c r="C251" s="5"/>
      <c r="D251" s="5"/>
      <c r="E251" s="6"/>
    </row>
    <row r="252" spans="2:8">
      <c r="B252" s="127" t="s">
        <v>66</v>
      </c>
      <c r="C252" s="128"/>
      <c r="D252" s="128"/>
      <c r="E252" s="128"/>
      <c r="F252" s="128"/>
      <c r="G252" s="18"/>
    </row>
    <row r="253" spans="2:8">
      <c r="B253" s="2"/>
    </row>
    <row r="254" spans="2:8">
      <c r="B254" s="35" t="s">
        <v>22</v>
      </c>
      <c r="C254" s="26"/>
      <c r="D254" s="18"/>
      <c r="E254" s="18"/>
      <c r="F254" s="18"/>
    </row>
    <row r="255" spans="2:8">
      <c r="B255" s="27"/>
      <c r="C255" s="18"/>
      <c r="D255" s="18"/>
      <c r="E255" s="18"/>
      <c r="F255" s="18"/>
    </row>
    <row r="256" spans="2:8" ht="48.75" customHeight="1">
      <c r="B256" s="54" t="s">
        <v>15</v>
      </c>
      <c r="C256" s="54" t="s">
        <v>191</v>
      </c>
      <c r="D256" s="54" t="s">
        <v>166</v>
      </c>
      <c r="E256" s="54" t="s">
        <v>192</v>
      </c>
      <c r="F256" s="54" t="s">
        <v>193</v>
      </c>
    </row>
    <row r="257" spans="2:6" ht="45">
      <c r="B257" s="3">
        <v>1</v>
      </c>
      <c r="C257" s="8" t="s">
        <v>511</v>
      </c>
      <c r="D257" s="8" t="s">
        <v>510</v>
      </c>
      <c r="E257" s="8" t="s">
        <v>214</v>
      </c>
      <c r="F257" s="3" t="s">
        <v>113</v>
      </c>
    </row>
    <row r="258" spans="2:6" ht="45">
      <c r="B258" s="3">
        <v>2</v>
      </c>
      <c r="C258" s="8" t="s">
        <v>512</v>
      </c>
      <c r="D258" s="8" t="s">
        <v>510</v>
      </c>
      <c r="E258" s="8" t="s">
        <v>214</v>
      </c>
      <c r="F258" s="3" t="s">
        <v>114</v>
      </c>
    </row>
    <row r="259" spans="2:6" ht="30">
      <c r="B259" s="3">
        <v>3</v>
      </c>
      <c r="C259" s="8" t="s">
        <v>508</v>
      </c>
      <c r="D259" s="8" t="s">
        <v>510</v>
      </c>
      <c r="E259" s="8" t="s">
        <v>214</v>
      </c>
      <c r="F259" s="3" t="s">
        <v>507</v>
      </c>
    </row>
    <row r="260" spans="2:6" ht="30" customHeight="1">
      <c r="B260" s="3">
        <v>4</v>
      </c>
      <c r="C260" s="8" t="s">
        <v>509</v>
      </c>
      <c r="D260" s="8" t="s">
        <v>510</v>
      </c>
      <c r="E260" s="8" t="s">
        <v>518</v>
      </c>
      <c r="F260" s="3" t="s">
        <v>514</v>
      </c>
    </row>
    <row r="261" spans="2:6" ht="30" customHeight="1">
      <c r="B261" s="3">
        <v>5</v>
      </c>
      <c r="C261" s="8" t="s">
        <v>515</v>
      </c>
      <c r="D261" s="8" t="s">
        <v>516</v>
      </c>
      <c r="E261" s="8" t="s">
        <v>214</v>
      </c>
      <c r="F261" s="8" t="s">
        <v>517</v>
      </c>
    </row>
    <row r="262" spans="2:6" ht="24.75" customHeight="1">
      <c r="B262" s="3">
        <v>6</v>
      </c>
      <c r="C262" s="8" t="s">
        <v>513</v>
      </c>
      <c r="D262" s="8" t="s">
        <v>506</v>
      </c>
      <c r="E262" s="8" t="s">
        <v>214</v>
      </c>
      <c r="F262" s="3" t="s">
        <v>505</v>
      </c>
    </row>
    <row r="263" spans="2:6">
      <c r="B263" s="52"/>
      <c r="C263" s="52"/>
      <c r="D263" s="52"/>
      <c r="E263" s="52"/>
      <c r="F263" s="52"/>
    </row>
    <row r="264" spans="2:6">
      <c r="B264" s="35" t="s">
        <v>23</v>
      </c>
      <c r="C264" s="26"/>
      <c r="D264" s="18"/>
      <c r="E264" s="18"/>
      <c r="F264" s="18"/>
    </row>
    <row r="265" spans="2:6">
      <c r="B265" s="27"/>
      <c r="C265" s="18"/>
      <c r="D265" s="18"/>
      <c r="E265" s="18"/>
      <c r="F265" s="18"/>
    </row>
    <row r="266" spans="2:6" ht="30">
      <c r="B266" s="54" t="s">
        <v>197</v>
      </c>
      <c r="C266" s="54" t="s">
        <v>198</v>
      </c>
      <c r="D266" s="54" t="s">
        <v>199</v>
      </c>
      <c r="E266" s="54" t="s">
        <v>157</v>
      </c>
      <c r="F266" s="75" t="s">
        <v>200</v>
      </c>
    </row>
    <row r="267" spans="2:6">
      <c r="B267" s="8" t="s">
        <v>215</v>
      </c>
      <c r="C267" s="8" t="s">
        <v>213</v>
      </c>
      <c r="D267" s="8" t="s">
        <v>213</v>
      </c>
      <c r="E267" s="8" t="s">
        <v>213</v>
      </c>
      <c r="F267" s="8" t="s">
        <v>213</v>
      </c>
    </row>
    <row r="268" spans="2:6">
      <c r="B268" s="6"/>
      <c r="C268" s="6"/>
      <c r="D268" s="6"/>
      <c r="E268" s="6"/>
    </row>
    <row r="269" spans="2:6">
      <c r="B269" s="35" t="s">
        <v>24</v>
      </c>
      <c r="C269" s="26"/>
      <c r="D269" s="18"/>
      <c r="E269" s="18"/>
      <c r="F269" s="18"/>
    </row>
    <row r="270" spans="2:6">
      <c r="B270" s="27"/>
      <c r="C270" s="18"/>
      <c r="D270" s="18"/>
      <c r="E270" s="18"/>
      <c r="F270" s="18"/>
    </row>
    <row r="271" spans="2:6">
      <c r="B271" s="54" t="s">
        <v>201</v>
      </c>
      <c r="C271" s="54" t="s">
        <v>202</v>
      </c>
      <c r="D271" s="54" t="s">
        <v>166</v>
      </c>
      <c r="E271" s="54" t="s">
        <v>203</v>
      </c>
      <c r="F271" s="54" t="s">
        <v>157</v>
      </c>
    </row>
    <row r="272" spans="2:6" ht="45">
      <c r="B272" s="3">
        <v>11228</v>
      </c>
      <c r="C272" s="85">
        <v>44278</v>
      </c>
      <c r="D272" s="8" t="s">
        <v>208</v>
      </c>
      <c r="E272" s="8" t="s">
        <v>301</v>
      </c>
      <c r="F272" s="3" t="s">
        <v>207</v>
      </c>
    </row>
    <row r="273" spans="2:7" ht="45">
      <c r="B273" s="84">
        <v>11354</v>
      </c>
      <c r="C273" s="86">
        <v>44299</v>
      </c>
      <c r="D273" s="84" t="s">
        <v>308</v>
      </c>
      <c r="E273" s="84" t="s">
        <v>301</v>
      </c>
      <c r="F273" s="84" t="s">
        <v>302</v>
      </c>
    </row>
    <row r="274" spans="2:7" ht="45">
      <c r="B274" s="84">
        <v>11957</v>
      </c>
      <c r="C274" s="86">
        <v>44393</v>
      </c>
      <c r="D274" s="84" t="s">
        <v>304</v>
      </c>
      <c r="E274" s="84" t="s">
        <v>301</v>
      </c>
      <c r="F274" s="84" t="s">
        <v>303</v>
      </c>
    </row>
    <row r="275" spans="2:7" ht="45">
      <c r="B275" s="84">
        <v>12239</v>
      </c>
      <c r="C275" s="86">
        <v>44432</v>
      </c>
      <c r="D275" s="84" t="s">
        <v>307</v>
      </c>
      <c r="E275" s="84" t="s">
        <v>301</v>
      </c>
      <c r="F275" s="84" t="s">
        <v>305</v>
      </c>
    </row>
    <row r="276" spans="2:7" ht="45">
      <c r="B276" s="84">
        <v>12557</v>
      </c>
      <c r="C276" s="86">
        <v>44475</v>
      </c>
      <c r="D276" s="84" t="s">
        <v>304</v>
      </c>
      <c r="E276" s="84" t="s">
        <v>301</v>
      </c>
      <c r="F276" s="84" t="s">
        <v>306</v>
      </c>
    </row>
    <row r="277" spans="2:7" ht="45">
      <c r="B277" s="84">
        <v>12624</v>
      </c>
      <c r="C277" s="86">
        <v>44484</v>
      </c>
      <c r="D277" s="84" t="s">
        <v>304</v>
      </c>
      <c r="E277" s="84" t="s">
        <v>309</v>
      </c>
      <c r="F277" s="84" t="s">
        <v>310</v>
      </c>
    </row>
    <row r="278" spans="2:7">
      <c r="B278" s="87"/>
      <c r="C278" s="88"/>
      <c r="D278" s="87"/>
      <c r="E278" s="87"/>
      <c r="F278" s="87"/>
    </row>
    <row r="279" spans="2:7" ht="30">
      <c r="B279" s="54" t="s">
        <v>311</v>
      </c>
      <c r="C279" s="54" t="s">
        <v>202</v>
      </c>
      <c r="D279" s="54" t="s">
        <v>166</v>
      </c>
      <c r="E279" s="54" t="s">
        <v>203</v>
      </c>
      <c r="F279" s="54" t="s">
        <v>157</v>
      </c>
    </row>
    <row r="280" spans="2:7" ht="30">
      <c r="B280" s="84">
        <v>141069</v>
      </c>
      <c r="C280" s="86">
        <v>44329</v>
      </c>
      <c r="D280" s="84" t="s">
        <v>314</v>
      </c>
      <c r="E280" s="84" t="s">
        <v>312</v>
      </c>
      <c r="F280" s="84" t="s">
        <v>499</v>
      </c>
    </row>
    <row r="281" spans="2:7" ht="30">
      <c r="B281" s="84">
        <v>145862</v>
      </c>
      <c r="C281" s="86">
        <v>44379</v>
      </c>
      <c r="D281" s="84" t="s">
        <v>314</v>
      </c>
      <c r="E281" s="84" t="s">
        <v>301</v>
      </c>
      <c r="F281" s="84" t="s">
        <v>499</v>
      </c>
    </row>
    <row r="282" spans="2:7" ht="30">
      <c r="B282" s="84">
        <v>154070</v>
      </c>
      <c r="C282" s="86">
        <v>44525</v>
      </c>
      <c r="D282" s="84" t="s">
        <v>314</v>
      </c>
      <c r="E282" s="84" t="s">
        <v>313</v>
      </c>
      <c r="F282" s="84" t="s">
        <v>499</v>
      </c>
    </row>
    <row r="283" spans="2:7" ht="30">
      <c r="B283" s="84">
        <v>133383</v>
      </c>
      <c r="C283" s="86">
        <v>44214</v>
      </c>
      <c r="D283" s="84" t="s">
        <v>503</v>
      </c>
      <c r="E283" s="84" t="s">
        <v>502</v>
      </c>
      <c r="F283" s="84" t="s">
        <v>499</v>
      </c>
    </row>
    <row r="284" spans="2:7" ht="45">
      <c r="B284" s="84">
        <v>146359</v>
      </c>
      <c r="C284" s="86">
        <v>44419</v>
      </c>
      <c r="D284" s="84" t="s">
        <v>504</v>
      </c>
      <c r="E284" s="84" t="s">
        <v>313</v>
      </c>
      <c r="F284" s="84" t="s">
        <v>499</v>
      </c>
    </row>
    <row r="285" spans="2:7">
      <c r="B285" s="4"/>
    </row>
    <row r="287" spans="2:7" ht="15.75" customHeight="1">
      <c r="B287" s="141" t="s">
        <v>25</v>
      </c>
      <c r="C287" s="141"/>
      <c r="D287" s="141"/>
      <c r="E287" s="15"/>
      <c r="F287" s="15"/>
      <c r="G287" s="15"/>
    </row>
    <row r="288" spans="2:7" ht="15" customHeight="1">
      <c r="B288" s="142" t="s">
        <v>285</v>
      </c>
      <c r="C288" s="143"/>
      <c r="D288" s="144"/>
    </row>
    <row r="289" spans="2:4" ht="15.75" customHeight="1">
      <c r="B289" s="161" t="s">
        <v>225</v>
      </c>
      <c r="C289" s="162"/>
      <c r="D289" s="163"/>
    </row>
    <row r="290" spans="2:4">
      <c r="B290" s="58" t="s">
        <v>226</v>
      </c>
      <c r="C290" s="58" t="s">
        <v>227</v>
      </c>
      <c r="D290" s="58" t="s">
        <v>228</v>
      </c>
    </row>
    <row r="291" spans="2:4">
      <c r="B291" s="147" t="s">
        <v>229</v>
      </c>
      <c r="C291" s="148"/>
      <c r="D291" s="149"/>
    </row>
    <row r="292" spans="2:4" ht="45">
      <c r="B292" s="80" t="s">
        <v>230</v>
      </c>
      <c r="C292" s="80" t="s">
        <v>231</v>
      </c>
      <c r="D292" s="145" t="s">
        <v>114</v>
      </c>
    </row>
    <row r="293" spans="2:4" ht="45">
      <c r="B293" s="80" t="s">
        <v>232</v>
      </c>
      <c r="C293" s="80" t="s">
        <v>233</v>
      </c>
      <c r="D293" s="146"/>
    </row>
    <row r="294" spans="2:4">
      <c r="B294" s="147" t="s">
        <v>234</v>
      </c>
      <c r="C294" s="148"/>
      <c r="D294" s="149"/>
    </row>
    <row r="295" spans="2:4" ht="30">
      <c r="B295" s="80" t="s">
        <v>235</v>
      </c>
      <c r="C295" s="80" t="s">
        <v>236</v>
      </c>
      <c r="D295" s="145" t="s">
        <v>114</v>
      </c>
    </row>
    <row r="296" spans="2:4" ht="30">
      <c r="B296" s="80" t="s">
        <v>237</v>
      </c>
      <c r="C296" s="80" t="s">
        <v>238</v>
      </c>
      <c r="D296" s="150"/>
    </row>
    <row r="297" spans="2:4" ht="30">
      <c r="B297" s="80" t="s">
        <v>239</v>
      </c>
      <c r="C297" s="80" t="s">
        <v>240</v>
      </c>
      <c r="D297" s="146"/>
    </row>
    <row r="298" spans="2:4">
      <c r="B298" s="147" t="s">
        <v>241</v>
      </c>
      <c r="C298" s="148"/>
      <c r="D298" s="149"/>
    </row>
    <row r="299" spans="2:4" ht="30">
      <c r="B299" s="80" t="s">
        <v>242</v>
      </c>
      <c r="C299" s="80" t="s">
        <v>243</v>
      </c>
      <c r="D299" s="145" t="s">
        <v>114</v>
      </c>
    </row>
    <row r="300" spans="2:4" ht="30">
      <c r="B300" s="80" t="s">
        <v>244</v>
      </c>
      <c r="C300" s="80" t="s">
        <v>245</v>
      </c>
      <c r="D300" s="150"/>
    </row>
    <row r="301" spans="2:4" ht="30">
      <c r="B301" s="80" t="s">
        <v>246</v>
      </c>
      <c r="C301" s="80" t="s">
        <v>247</v>
      </c>
      <c r="D301" s="150"/>
    </row>
    <row r="302" spans="2:4" ht="30">
      <c r="B302" s="80" t="s">
        <v>248</v>
      </c>
      <c r="C302" s="80" t="s">
        <v>249</v>
      </c>
      <c r="D302" s="146"/>
    </row>
    <row r="303" spans="2:4">
      <c r="B303" s="147" t="s">
        <v>250</v>
      </c>
      <c r="C303" s="148"/>
      <c r="D303" s="149"/>
    </row>
    <row r="304" spans="2:4" ht="30">
      <c r="B304" s="80" t="s">
        <v>242</v>
      </c>
      <c r="C304" s="80" t="s">
        <v>251</v>
      </c>
      <c r="D304" s="145" t="s">
        <v>114</v>
      </c>
    </row>
    <row r="305" spans="2:4" ht="30">
      <c r="B305" s="80" t="s">
        <v>244</v>
      </c>
      <c r="C305" s="80" t="s">
        <v>252</v>
      </c>
      <c r="D305" s="150"/>
    </row>
    <row r="306" spans="2:4" ht="30">
      <c r="B306" s="80" t="s">
        <v>246</v>
      </c>
      <c r="C306" s="80" t="s">
        <v>253</v>
      </c>
      <c r="D306" s="150"/>
    </row>
    <row r="307" spans="2:4" ht="30">
      <c r="B307" s="80" t="s">
        <v>248</v>
      </c>
      <c r="C307" s="80" t="s">
        <v>254</v>
      </c>
      <c r="D307" s="146"/>
    </row>
    <row r="308" spans="2:4" ht="15.75" customHeight="1">
      <c r="B308" s="179" t="s">
        <v>255</v>
      </c>
      <c r="C308" s="179"/>
      <c r="D308" s="179"/>
    </row>
    <row r="309" spans="2:4">
      <c r="B309" s="58" t="s">
        <v>226</v>
      </c>
      <c r="C309" s="58" t="s">
        <v>227</v>
      </c>
      <c r="D309" s="58" t="s">
        <v>228</v>
      </c>
    </row>
    <row r="310" spans="2:4">
      <c r="B310" s="147" t="s">
        <v>229</v>
      </c>
      <c r="C310" s="148"/>
      <c r="D310" s="149"/>
    </row>
    <row r="311" spans="2:4" ht="30">
      <c r="B311" s="80" t="s">
        <v>256</v>
      </c>
      <c r="C311" s="80" t="s">
        <v>257</v>
      </c>
      <c r="D311" s="145" t="s">
        <v>114</v>
      </c>
    </row>
    <row r="312" spans="2:4" ht="30">
      <c r="B312" s="80" t="s">
        <v>258</v>
      </c>
      <c r="C312" s="80" t="s">
        <v>259</v>
      </c>
      <c r="D312" s="146"/>
    </row>
    <row r="313" spans="2:4">
      <c r="B313" s="147" t="s">
        <v>234</v>
      </c>
      <c r="C313" s="148"/>
      <c r="D313" s="149"/>
    </row>
    <row r="314" spans="2:4" ht="30">
      <c r="B314" s="80" t="s">
        <v>260</v>
      </c>
      <c r="C314" s="80" t="s">
        <v>236</v>
      </c>
      <c r="D314" s="145" t="s">
        <v>114</v>
      </c>
    </row>
    <row r="315" spans="2:4" ht="30">
      <c r="B315" s="80" t="s">
        <v>261</v>
      </c>
      <c r="C315" s="80" t="s">
        <v>262</v>
      </c>
      <c r="D315" s="146"/>
    </row>
    <row r="316" spans="2:4">
      <c r="B316" s="147" t="s">
        <v>241</v>
      </c>
      <c r="C316" s="148"/>
      <c r="D316" s="149"/>
    </row>
    <row r="317" spans="2:4" ht="30">
      <c r="B317" s="80" t="s">
        <v>263</v>
      </c>
      <c r="C317" s="80" t="s">
        <v>264</v>
      </c>
      <c r="D317" s="145" t="s">
        <v>114</v>
      </c>
    </row>
    <row r="318" spans="2:4" ht="30">
      <c r="B318" s="80" t="s">
        <v>265</v>
      </c>
      <c r="C318" s="80" t="s">
        <v>266</v>
      </c>
      <c r="D318" s="150"/>
    </row>
    <row r="319" spans="2:4" ht="30">
      <c r="B319" s="80" t="s">
        <v>267</v>
      </c>
      <c r="C319" s="80" t="s">
        <v>268</v>
      </c>
      <c r="D319" s="150"/>
    </row>
    <row r="320" spans="2:4" ht="30">
      <c r="B320" s="80" t="s">
        <v>269</v>
      </c>
      <c r="C320" s="80" t="s">
        <v>270</v>
      </c>
      <c r="D320" s="146"/>
    </row>
    <row r="321" spans="2:4">
      <c r="B321" s="147" t="s">
        <v>250</v>
      </c>
      <c r="C321" s="148"/>
      <c r="D321" s="149"/>
    </row>
    <row r="322" spans="2:4" ht="30">
      <c r="B322" s="80" t="s">
        <v>271</v>
      </c>
      <c r="C322" s="80" t="s">
        <v>272</v>
      </c>
      <c r="D322" s="145" t="s">
        <v>114</v>
      </c>
    </row>
    <row r="323" spans="2:4" ht="30">
      <c r="B323" s="80" t="s">
        <v>273</v>
      </c>
      <c r="C323" s="80" t="s">
        <v>274</v>
      </c>
      <c r="D323" s="150"/>
    </row>
    <row r="324" spans="2:4" ht="30">
      <c r="B324" s="80" t="s">
        <v>275</v>
      </c>
      <c r="C324" s="80" t="s">
        <v>276</v>
      </c>
      <c r="D324" s="150"/>
    </row>
    <row r="325" spans="2:4" ht="30">
      <c r="B325" s="80" t="s">
        <v>277</v>
      </c>
      <c r="C325" s="80" t="s">
        <v>278</v>
      </c>
      <c r="D325" s="146"/>
    </row>
    <row r="326" spans="2:4">
      <c r="B326" s="179" t="s">
        <v>279</v>
      </c>
      <c r="C326" s="179"/>
      <c r="D326" s="179"/>
    </row>
    <row r="327" spans="2:4">
      <c r="B327" s="58" t="s">
        <v>226</v>
      </c>
      <c r="C327" s="58" t="s">
        <v>227</v>
      </c>
      <c r="D327" s="58" t="s">
        <v>228</v>
      </c>
    </row>
    <row r="328" spans="2:4">
      <c r="B328" s="180" t="s">
        <v>280</v>
      </c>
      <c r="C328" s="181"/>
      <c r="D328" s="182"/>
    </row>
    <row r="329" spans="2:4">
      <c r="B329" s="179" t="s">
        <v>26</v>
      </c>
      <c r="C329" s="179"/>
      <c r="D329" s="179"/>
    </row>
    <row r="330" spans="2:4">
      <c r="B330" s="58" t="s">
        <v>226</v>
      </c>
      <c r="C330" s="58" t="s">
        <v>281</v>
      </c>
      <c r="D330" s="58" t="s">
        <v>282</v>
      </c>
    </row>
    <row r="331" spans="2:4">
      <c r="B331" s="151" t="s">
        <v>283</v>
      </c>
      <c r="C331" s="151" t="s">
        <v>284</v>
      </c>
      <c r="D331" s="145" t="s">
        <v>114</v>
      </c>
    </row>
    <row r="332" spans="2:4" ht="15.75" customHeight="1">
      <c r="B332" s="151"/>
      <c r="C332" s="151"/>
      <c r="D332" s="146"/>
    </row>
    <row r="333" spans="2:4">
      <c r="B333" s="4"/>
    </row>
    <row r="334" spans="2:4">
      <c r="B334" s="17" t="s">
        <v>27</v>
      </c>
      <c r="C334" s="18"/>
      <c r="D334" s="18"/>
    </row>
    <row r="335" spans="2:4" ht="15" customHeight="1">
      <c r="B335" s="17"/>
      <c r="C335" s="18"/>
      <c r="D335" s="18"/>
    </row>
    <row r="336" spans="2:4">
      <c r="B336" s="164" t="s">
        <v>319</v>
      </c>
      <c r="C336" s="165"/>
      <c r="D336" s="34" t="s">
        <v>320</v>
      </c>
    </row>
    <row r="337" spans="2:7" ht="27.75" customHeight="1">
      <c r="B337" s="166" t="s">
        <v>321</v>
      </c>
      <c r="C337" s="167"/>
      <c r="D337" s="90">
        <v>2020</v>
      </c>
    </row>
    <row r="338" spans="2:7" ht="28.5" customHeight="1">
      <c r="B338" s="166" t="s">
        <v>101</v>
      </c>
      <c r="C338" s="167"/>
      <c r="D338" s="90" t="s">
        <v>322</v>
      </c>
    </row>
    <row r="339" spans="2:7" ht="28.5" customHeight="1">
      <c r="B339" s="140" t="s">
        <v>323</v>
      </c>
      <c r="C339" s="140"/>
      <c r="D339" s="140"/>
    </row>
    <row r="340" spans="2:7">
      <c r="B340" s="4"/>
    </row>
    <row r="341" spans="2:7">
      <c r="B341" s="95" t="s">
        <v>65</v>
      </c>
      <c r="C341" s="96"/>
      <c r="D341" s="96"/>
      <c r="E341" s="96"/>
      <c r="F341" s="96"/>
      <c r="G341" s="15"/>
    </row>
    <row r="343" spans="2:7">
      <c r="B343" s="49" t="s">
        <v>102</v>
      </c>
      <c r="C343" s="50"/>
      <c r="D343" s="50"/>
      <c r="E343" s="50"/>
      <c r="F343" s="50"/>
      <c r="G343" s="51"/>
    </row>
    <row r="344" spans="2:7">
      <c r="B344" s="137" t="s">
        <v>103</v>
      </c>
      <c r="C344" s="138"/>
      <c r="D344" s="138"/>
      <c r="E344" s="138"/>
      <c r="F344" s="138"/>
      <c r="G344" s="139"/>
    </row>
    <row r="345" spans="2:7">
      <c r="B345" s="137" t="s">
        <v>104</v>
      </c>
      <c r="C345" s="138"/>
      <c r="D345" s="138"/>
      <c r="E345" s="138"/>
      <c r="F345" s="138"/>
      <c r="G345" s="139"/>
    </row>
    <row r="346" spans="2:7">
      <c r="B346" s="137" t="s">
        <v>105</v>
      </c>
      <c r="C346" s="138"/>
      <c r="D346" s="138"/>
      <c r="E346" s="138"/>
      <c r="F346" s="138"/>
      <c r="G346" s="139"/>
    </row>
    <row r="347" spans="2:7">
      <c r="B347" s="137" t="s">
        <v>106</v>
      </c>
      <c r="C347" s="138"/>
      <c r="D347" s="138"/>
      <c r="E347" s="138"/>
      <c r="F347" s="138"/>
      <c r="G347" s="139"/>
    </row>
    <row r="348" spans="2:7">
      <c r="B348" s="137" t="s">
        <v>107</v>
      </c>
      <c r="C348" s="138"/>
      <c r="D348" s="138"/>
      <c r="E348" s="138"/>
      <c r="F348" s="138"/>
      <c r="G348" s="139"/>
    </row>
    <row r="349" spans="2:7">
      <c r="B349" s="137" t="s">
        <v>108</v>
      </c>
      <c r="C349" s="138"/>
      <c r="D349" s="138"/>
      <c r="E349" s="138"/>
      <c r="F349" s="138"/>
      <c r="G349" s="139"/>
    </row>
    <row r="350" spans="2:7">
      <c r="B350" s="137" t="s">
        <v>109</v>
      </c>
      <c r="C350" s="138"/>
      <c r="D350" s="138"/>
      <c r="E350" s="138"/>
      <c r="F350" s="138"/>
      <c r="G350" s="139"/>
    </row>
    <row r="351" spans="2:7">
      <c r="B351" s="137" t="s">
        <v>110</v>
      </c>
      <c r="C351" s="138"/>
      <c r="D351" s="138"/>
      <c r="E351" s="138"/>
      <c r="F351" s="138"/>
      <c r="G351" s="139"/>
    </row>
    <row r="352" spans="2:7">
      <c r="B352" s="137" t="s">
        <v>111</v>
      </c>
      <c r="C352" s="138"/>
      <c r="D352" s="138"/>
      <c r="E352" s="138"/>
      <c r="F352" s="138"/>
      <c r="G352" s="139"/>
    </row>
    <row r="353" spans="2:7">
      <c r="B353" s="152" t="s">
        <v>112</v>
      </c>
      <c r="C353" s="153"/>
      <c r="D353" s="153"/>
      <c r="E353" s="153"/>
      <c r="F353" s="153"/>
      <c r="G353" s="154"/>
    </row>
  </sheetData>
  <mergeCells count="53">
    <mergeCell ref="C46:D46"/>
    <mergeCell ref="D322:D325"/>
    <mergeCell ref="B326:D326"/>
    <mergeCell ref="B328:D328"/>
    <mergeCell ref="B329:D329"/>
    <mergeCell ref="B303:D303"/>
    <mergeCell ref="D304:D307"/>
    <mergeCell ref="B308:D308"/>
    <mergeCell ref="B310:D310"/>
    <mergeCell ref="D311:D312"/>
    <mergeCell ref="B331:B332"/>
    <mergeCell ref="B313:D313"/>
    <mergeCell ref="D314:D315"/>
    <mergeCell ref="B316:D316"/>
    <mergeCell ref="D317:D320"/>
    <mergeCell ref="B321:D321"/>
    <mergeCell ref="B4:I4"/>
    <mergeCell ref="B6:I6"/>
    <mergeCell ref="B15:I15"/>
    <mergeCell ref="B19:I21"/>
    <mergeCell ref="B41:E41"/>
    <mergeCell ref="B352:G352"/>
    <mergeCell ref="B353:G353"/>
    <mergeCell ref="B39:F39"/>
    <mergeCell ref="B345:G345"/>
    <mergeCell ref="B346:G346"/>
    <mergeCell ref="B347:G347"/>
    <mergeCell ref="B348:G348"/>
    <mergeCell ref="B349:G349"/>
    <mergeCell ref="B42:E42"/>
    <mergeCell ref="B48:G50"/>
    <mergeCell ref="D122:G122"/>
    <mergeCell ref="B289:D289"/>
    <mergeCell ref="B291:D291"/>
    <mergeCell ref="B336:C336"/>
    <mergeCell ref="B337:C337"/>
    <mergeCell ref="B338:C338"/>
    <mergeCell ref="H205:H241"/>
    <mergeCell ref="B243:D243"/>
    <mergeCell ref="B245:H245"/>
    <mergeCell ref="B350:G350"/>
    <mergeCell ref="B351:G351"/>
    <mergeCell ref="B339:D339"/>
    <mergeCell ref="B287:D287"/>
    <mergeCell ref="B288:D288"/>
    <mergeCell ref="D292:D293"/>
    <mergeCell ref="B294:D294"/>
    <mergeCell ref="D295:D297"/>
    <mergeCell ref="B298:D298"/>
    <mergeCell ref="D299:D302"/>
    <mergeCell ref="C331:C332"/>
    <mergeCell ref="D331:D332"/>
    <mergeCell ref="B344:G344"/>
  </mergeCells>
  <hyperlinks>
    <hyperlink ref="B41" r:id="rId1"/>
    <hyperlink ref="B42" r:id="rId2"/>
    <hyperlink ref="D299" r:id="rId3"/>
    <hyperlink ref="D304" r:id="rId4"/>
    <hyperlink ref="D311" r:id="rId5"/>
    <hyperlink ref="D314" r:id="rId6"/>
    <hyperlink ref="D317" r:id="rId7"/>
    <hyperlink ref="D322" r:id="rId8"/>
    <hyperlink ref="D331" r:id="rId9"/>
    <hyperlink ref="D292" r:id="rId10"/>
    <hyperlink ref="D295" r:id="rId11"/>
    <hyperlink ref="I113" r:id="rId12"/>
    <hyperlink ref="I114:I118" r:id="rId13" display="www.dinac.gov.py"/>
    <hyperlink ref="I129" r:id="rId14" location="programasActividades"/>
    <hyperlink ref="I134" r:id="rId15" location="programasActividades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50" orientation="landscape" r:id="rId16"/>
  <headerFooter>
    <oddFooter>Página &amp;P</oddFooter>
  </headerFooter>
  <rowBreaks count="4" manualBreakCount="4">
    <brk id="109" max="16383" man="1"/>
    <brk id="245" max="16383" man="1"/>
    <brk id="285" max="16383" man="1"/>
    <brk id="320" max="16383" man="1"/>
  </rowBreaks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FINAL DICIEMBRE</vt:lpstr>
      <vt:lpstr>'INFORME FINAL DICIEMBRE'!Títulos_a_imprimir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HP</cp:lastModifiedBy>
  <cp:lastPrinted>2022-01-13T21:01:38Z</cp:lastPrinted>
  <dcterms:created xsi:type="dcterms:W3CDTF">2020-06-23T19:35:00Z</dcterms:created>
  <dcterms:modified xsi:type="dcterms:W3CDTF">2022-01-18T16:07:00Z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